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27"/>
  <workbookPr filterPrivacy="1" defaultThemeVersion="124226"/>
  <xr:revisionPtr revIDLastSave="0" documentId="13_ncr:1_{EEAD0A18-DAB4-7C42-92F3-05FC71063FEE}" xr6:coauthVersionLast="47" xr6:coauthVersionMax="47" xr10:uidLastSave="{00000000-0000-0000-0000-000000000000}"/>
  <bookViews>
    <workbookView xWindow="0" yWindow="760" windowWidth="21820" windowHeight="13900" tabRatio="828" xr2:uid="{00000000-000D-0000-FFFF-FFFF00000000}"/>
  </bookViews>
  <sheets>
    <sheet name="P00_Cover" sheetId="2" r:id="rId1"/>
    <sheet name="P00_Note" sheetId="3" r:id="rId2"/>
    <sheet name="P01 Reconcile E" sheetId="4" r:id="rId3"/>
    <sheet name="P01 Reconcile E 基礎資料" sheetId="19" state="hidden" r:id="rId4"/>
    <sheet name="P02_PL_QTD E" sheetId="5" r:id="rId5"/>
    <sheet name="P02_PL_QTR E 基礎資料" sheetId="20" state="hidden" r:id="rId6"/>
    <sheet name="P03_PL_YTD E" sheetId="6" r:id="rId7"/>
    <sheet name="P03_PL_YTD E 基礎資料" sheetId="21" state="hidden" r:id="rId8"/>
    <sheet name="P04_PL_Core QTD E" sheetId="7" r:id="rId9"/>
    <sheet name="P04_PL_Core QTR E 基礎資料" sheetId="22" state="hidden" r:id="rId10"/>
    <sheet name="P05_PL_Core YTD E" sheetId="8" r:id="rId11"/>
    <sheet name="P05_PL_Core YTD E 基礎資料" sheetId="23" state="hidden" r:id="rId12"/>
    <sheet name="P06_Sales QTD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E'!$A$1:$L$35</definedName>
    <definedName name="_xlnm.Print_Area" localSheetId="4">'P02_PL_QTD E'!$A$1:$P$42</definedName>
    <definedName name="_xlnm.Print_Area" localSheetId="6">'P03_PL_YTD E'!$A$1:$P$42</definedName>
    <definedName name="_xlnm.Print_Area" localSheetId="8">'P04_PL_Core QTD E'!$A$1:$P$42</definedName>
    <definedName name="_xlnm.Print_Area" localSheetId="10">'P05_PL_Core YTD E'!$A$1:$Q$49</definedName>
    <definedName name="_xlnm.Print_Area" localSheetId="12">'P06_Sales QTD E'!$A$1:$P$50</definedName>
    <definedName name="_xlnm.Print_Area" localSheetId="13">'P07_Sales YTD E'!$A$1:$R$50</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<sst xmlns="http://schemas.openxmlformats.org/spreadsheetml/2006/main" count="2377" uniqueCount="511">
  <si>
    <t>Supplementary Materials
Consolidated Financial Statements for the six months ended June 30, 2025 (IFRS)</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</si>
  <si>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</si>
  <si>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</si>
  <si>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</si>
  <si>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</si>
  <si>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</si>
  <si>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</si>
  <si>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</si>
  <si>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</si>
  <si>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</si>
  <si>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</si>
  <si>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</si>
  <si>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FY2024</t>
    <phoneticPr fontId="6"/>
  </si>
  <si>
    <t>FY2025</t>
    <phoneticPr fontId="6"/>
  </si>
  <si>
    <t>1-3</t>
  </si>
  <si>
    <t>1-6</t>
  </si>
  <si>
    <t>1-9</t>
  </si>
  <si>
    <t>1-12</t>
  </si>
  <si>
    <t>1-6</t>
    <phoneticPr fontId="6"/>
  </si>
  <si>
    <t>YTD</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</si>
  <si>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</si>
  <si>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</si>
  <si>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</si>
  <si>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</si>
  <si>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</si>
  <si>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</si>
  <si>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</si>
  <si>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</si>
  <si>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Mar. 31</t>
    <phoneticPr fontId="6"/>
  </si>
  <si>
    <t>Jun. 30</t>
    <phoneticPr fontId="16"/>
  </si>
  <si>
    <t>Sep. 30</t>
    <phoneticPr fontId="6"/>
  </si>
  <si>
    <t>Dec. 31</t>
    <phoneticPr fontId="6"/>
  </si>
  <si>
    <t>Jun. 30</t>
    <phoneticPr fontId="6"/>
  </si>
  <si>
    <t>Reconciliation of IFRS results to Core results</t>
    <phoneticPr fontId="8"/>
  </si>
  <si>
    <t>(Billions of yen)</t>
  </si>
  <si>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</si>
  <si>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</si>
  <si>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</si>
  <si>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</si>
  <si>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</si>
  <si>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</si>
  <si>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</si>
  <si>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</si>
  <si>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</si>
  <si>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</si>
  <si>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</si>
  <si>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</si>
  <si>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</si>
  <si>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</si>
  <si>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</si>
  <si>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</si>
  <si>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</si>
  <si>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</si>
  <si>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</si>
  <si>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</si>
  <si>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</si>
  <si>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</si>
  <si>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</si>
  <si>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</si>
  <si>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</si>
  <si>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</si>
  <si>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</si>
  <si>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Amortization （0.8 billion yen in 2024 and 2025)</t>
    <phoneticPr fontId="6"/>
  </si>
  <si>
    <t>Impairment （0.1 billion yen in 2024 and 2025）</t>
    <phoneticPr fontId="6"/>
  </si>
  <si>
    <t>Others</t>
    <phoneticPr fontId="6"/>
  </si>
  <si>
    <t>Business rebuilding expenses （3.3 billion yen in 2024 and 6.3 billion yen in 2025）</t>
    <phoneticPr fontId="6"/>
  </si>
  <si>
    <t>Restructuring expenses.（0.5 billion yen in 2024 and -8.4 billion yen in 2025）</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</si>
  <si>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</si>
  <si>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</si>
  <si>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</si>
  <si>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FY2023</t>
    <phoneticPr fontId="6"/>
  </si>
  <si>
    <t>2023年</t>
    <phoneticPr fontId="6"/>
  </si>
  <si>
    <t>1-12</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</si>
  <si>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</si>
  <si>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</si>
  <si>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</si>
  <si>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</si>
  <si>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</si>
  <si>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</si>
  <si>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</si>
  <si>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</si>
  <si>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</si>
  <si>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</si>
  <si>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</si>
  <si>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</si>
  <si>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</si>
  <si>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</si>
  <si>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</si>
  <si>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</si>
  <si>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</si>
  <si>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</si>
  <si>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</si>
  <si>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</si>
  <si>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</si>
  <si>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</si>
  <si>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</si>
  <si>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</si>
  <si>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</si>
  <si>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</si>
  <si>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</si>
  <si>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</si>
  <si>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IFRS results (QTD)</t>
  </si>
  <si>
    <t>4-6</t>
  </si>
  <si>
    <t>7-9</t>
  </si>
  <si>
    <t>10-12</t>
  </si>
  <si>
    <t>Change
(%)</t>
  </si>
  <si>
    <t>QTD</t>
  </si>
  <si>
    <t>　Domestic</t>
  </si>
  <si>
    <t>　Overseas</t>
  </si>
  <si>
    <t>　Royalty income and profit-sharing income</t>
    <phoneticPr fontId="6"/>
  </si>
  <si>
    <t>　　of which income from Roche</t>
    <phoneticPr fontId="6"/>
  </si>
  <si>
    <t>　Other operating income</t>
    <phoneticPr fontId="6"/>
  </si>
  <si>
    <t>(% of Sales)</t>
  </si>
  <si>
    <t>(% of Revenue)</t>
    <phoneticPr fontId="6"/>
  </si>
  <si>
    <t>Research and development</t>
  </si>
  <si>
    <t>Selling, general and administration</t>
  </si>
  <si>
    <t>Other operating income (expense)</t>
  </si>
  <si>
    <t>15times</t>
  </si>
  <si>
    <t>(0.0)</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</si>
  <si>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</si>
  <si>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</si>
  <si>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</si>
  <si>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</si>
  <si>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</si>
  <si>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</si>
  <si>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</si>
  <si>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</si>
  <si>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</si>
  <si>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</si>
  <si>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</si>
  <si>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</si>
  <si>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</si>
  <si>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</si>
  <si>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QTR</t>
  </si>
  <si>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</si>
  <si>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</si>
  <si>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</si>
  <si>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</si>
  <si>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</si>
  <si>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</si>
  <si>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</si>
  <si>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</si>
  <si>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</si>
  <si>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</si>
  <si>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</si>
  <si>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</si>
  <si>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</si>
  <si>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</si>
  <si>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</si>
  <si>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</si>
  <si>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</si>
  <si>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</si>
  <si>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</si>
  <si>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</si>
  <si>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</si>
  <si>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</si>
  <si>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</si>
  <si>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</si>
  <si>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</si>
  <si>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</si>
  <si>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</si>
  <si>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</si>
  <si>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</si>
  <si>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</si>
  <si>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</si>
  <si>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</si>
  <si>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</si>
  <si>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</si>
  <si>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</si>
  <si>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　　of which income from Roche</t>
  </si>
  <si>
    <t>23times</t>
  </si>
  <si>
    <t>IFRS実績 （累計）</t>
    <phoneticPr fontId="8"/>
  </si>
  <si>
    <t>1-9</t>
    <phoneticPr fontId="6"/>
  </si>
  <si>
    <t>Core results (QTD)</t>
  </si>
  <si>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</si>
  <si>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</si>
  <si>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</si>
  <si>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</si>
  <si>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 results (QTR)</t>
    <phoneticPr fontId="23"/>
  </si>
  <si>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</si>
  <si>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</si>
  <si>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</si>
  <si>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</si>
  <si>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</si>
  <si>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</si>
  <si>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</si>
  <si>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</si>
  <si>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</si>
  <si>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</si>
  <si>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</si>
  <si>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</si>
  <si>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</si>
  <si>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</si>
  <si>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</si>
  <si>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</si>
  <si>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</si>
  <si>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</si>
  <si>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</si>
  <si>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</si>
  <si>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</si>
  <si>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</si>
  <si>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The dividend forecast for the full year is an annual total of 250 yen per share, which includes an ordinary dividend of 100 yen (50 yen interim, 50 yen year-end)</t>
    <phoneticPr fontId="6"/>
  </si>
  <si>
    <t>and a 100th anniversary dividend of 150 yen (75 yen interim, 75 yen year-end).</t>
    <phoneticPr fontId="6"/>
  </si>
  <si>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</si>
  <si>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</si>
  <si>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</si>
  <si>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</si>
  <si>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</si>
  <si>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</si>
  <si>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</si>
  <si>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</si>
  <si>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</si>
  <si>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</si>
  <si>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Core statements of revenue (QTD)</t>
  </si>
  <si>
    <t>Domestic</t>
  </si>
  <si>
    <t>Oncology</t>
  </si>
  <si>
    <t>Tecentriq</t>
  </si>
  <si>
    <t>Polivy</t>
  </si>
  <si>
    <t>Alecensa</t>
  </si>
  <si>
    <t>Phesgo</t>
  </si>
  <si>
    <t>Avastin</t>
  </si>
  <si>
    <t>Kadcyla</t>
  </si>
  <si>
    <t>Perjeta</t>
  </si>
  <si>
    <t>Lunsumio</t>
    <phoneticPr fontId="6"/>
  </si>
  <si>
    <t>Herceptin</t>
  </si>
  <si>
    <t>Foundation Medicine</t>
  </si>
  <si>
    <t>Other products</t>
  </si>
  <si>
    <t>Specialty</t>
  </si>
  <si>
    <t>Hemlibra</t>
  </si>
  <si>
    <t>Actemra</t>
  </si>
  <si>
    <t>Enspryng</t>
  </si>
  <si>
    <t>Vabysmo</t>
  </si>
  <si>
    <t>Evrysdi</t>
  </si>
  <si>
    <t>CellCept</t>
  </si>
  <si>
    <t>Mircera</t>
  </si>
  <si>
    <t>PiaSky</t>
    <phoneticPr fontId="6"/>
  </si>
  <si>
    <t xml:space="preserve">     Tamiflu</t>
  </si>
  <si>
    <t>Overseas</t>
  </si>
  <si>
    <t xml:space="preserve">     To Roche</t>
  </si>
  <si>
    <t>Sigmart</t>
  </si>
  <si>
    <t>Neutrogin</t>
  </si>
  <si>
    <t>Other revenue</t>
  </si>
  <si>
    <t>Revenue</t>
  </si>
  <si>
    <t xml:space="preserve">Core statements of revenue (YTD) </t>
    <phoneticPr fontId="6"/>
  </si>
  <si>
    <t>Lunsumio</t>
  </si>
  <si>
    <t>Financial position</t>
    <phoneticPr fontId="8"/>
  </si>
  <si>
    <t>=P10_NOA!D5</t>
  </si>
  <si>
    <t>Mar. 31</t>
  </si>
  <si>
    <t>Jun. 30</t>
  </si>
  <si>
    <t>Sep. 30</t>
  </si>
  <si>
    <t>Dec. 31</t>
  </si>
  <si>
    <t>vs. Mar. 31, 2024</t>
    <phoneticPr fontId="6"/>
  </si>
  <si>
    <t>vs. Dec. 31, 2024</t>
    <phoneticPr fontId="6"/>
  </si>
  <si>
    <t>vs. Jun. 30, 2024</t>
    <phoneticPr fontId="6"/>
  </si>
  <si>
    <t>vs. Sep. 30, 2024</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</si>
  <si>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</si>
  <si>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</si>
  <si>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</si>
  <si>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</si>
  <si>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</si>
  <si>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</si>
  <si>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</si>
  <si>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</si>
  <si>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</si>
  <si>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</si>
  <si>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</si>
  <si>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</si>
  <si>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</si>
  <si>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</si>
  <si>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</si>
  <si>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</si>
  <si>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</si>
  <si>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</si>
  <si>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</si>
  <si>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</si>
  <si>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</si>
  <si>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</si>
  <si>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</si>
  <si>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</si>
  <si>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</si>
  <si>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</si>
  <si>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</si>
  <si>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</si>
  <si>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</si>
  <si>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</si>
  <si>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</si>
  <si>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</si>
  <si>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</si>
  <si>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</si>
  <si>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</si>
  <si>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</si>
  <si>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</si>
  <si>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</si>
  <si>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</si>
  <si>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</si>
  <si>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</si>
  <si>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</si>
  <si>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</si>
  <si>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</si>
  <si>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</si>
  <si>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</si>
  <si>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</si>
  <si>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</si>
  <si>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</si>
  <si>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</si>
  <si>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</si>
  <si>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</si>
  <si>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</si>
  <si>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</si>
  <si>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</si>
  <si>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</si>
  <si>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</si>
  <si>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</si>
  <si>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</si>
  <si>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</si>
  <si>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</si>
  <si>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</si>
  <si>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</si>
  <si>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</si>
  <si>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</si>
  <si>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</si>
  <si>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</si>
  <si>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</si>
  <si>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</si>
  <si>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</si>
  <si>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</si>
  <si>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</si>
  <si>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</si>
  <si>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</si>
  <si>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</si>
  <si>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</si>
  <si>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</si>
  <si>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</si>
  <si>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</si>
  <si>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</si>
  <si>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</si>
  <si>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</si>
  <si>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</si>
  <si>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</si>
  <si>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</si>
  <si>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</si>
  <si>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</si>
  <si>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</si>
  <si>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</si>
  <si>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</si>
  <si>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</si>
  <si>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</si>
  <si>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</si>
  <si>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allowance for doubtful accounts, stock option expenses, loss on asset 
                                                                retirement, and increase/decrease in provisions) as well as all non-operating income and expense cash flows relating to net 
                                                                operating assets (NOA) including proceeds from the sales of assets and utilization of provisions. </t>
    <phoneticPr fontId="6"/>
  </si>
  <si>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6"/>
  </si>
  <si>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</si>
  <si>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 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</si>
  <si>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</si>
  <si>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</si>
  <si>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</si>
  <si>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</si>
  <si>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</si>
  <si>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</si>
  <si>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</si>
  <si>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</si>
  <si>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</si>
  <si>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</si>
  <si>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</si>
  <si>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</si>
  <si>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</si>
  <si>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</si>
  <si>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</si>
  <si>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</si>
  <si>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</si>
  <si>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</si>
  <si>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</si>
  <si>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</si>
  <si>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</si>
  <si>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</si>
  <si>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</si>
  <si>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</si>
  <si>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</si>
  <si>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</si>
  <si>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</si>
  <si>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</si>
  <si>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</si>
  <si>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</si>
  <si>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</si>
  <si>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</si>
  <si>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</si>
  <si>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</si>
  <si>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2024</t>
    <phoneticPr fontId="8"/>
  </si>
  <si>
    <t>2025</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</si>
  <si>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</si>
  <si>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</si>
  <si>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</si>
  <si>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</si>
  <si>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</si>
  <si>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</si>
  <si>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</si>
  <si>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</si>
  <si>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</si>
  <si>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</si>
  <si>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</si>
  <si>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</si>
  <si>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</si>
  <si>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</si>
  <si>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</si>
  <si>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</si>
  <si>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</si>
  <si>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 (PBR)</t>
    <phoneticPr fontId="6"/>
  </si>
  <si>
    <t>times</t>
    <phoneticPr fontId="6"/>
  </si>
  <si>
    <t>Ratio of net income to equity attributable to Chugai shareholders (ROE)</t>
    <phoneticPr fontId="8"/>
  </si>
  <si>
    <t>Margin indicator (Core)</t>
    <phoneticPr fontId="6"/>
  </si>
  <si>
    <t>ROS</t>
    <phoneticPr fontId="8"/>
  </si>
  <si>
    <t>COS ratio (vs. Prod. sales)</t>
    <phoneticPr fontId="8"/>
  </si>
  <si>
    <t>R&amp;D cost ratio</t>
    <phoneticPr fontId="8"/>
  </si>
  <si>
    <t>Selling, general and administration cost ratio</t>
    <phoneticPr fontId="8"/>
  </si>
  <si>
    <t>Turnover indicator</t>
    <phoneticPr fontId="6"/>
  </si>
  <si>
    <t>Total asset turnover</t>
  </si>
  <si>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</si>
  <si>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</si>
  <si>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</si>
  <si>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</si>
  <si>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</si>
  <si>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</si>
  <si>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</si>
  <si>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</si>
  <si>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</si>
  <si>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</si>
  <si>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Dividends per share (Half year)</t>
    <phoneticPr fontId="6"/>
  </si>
  <si>
    <t>Yen</t>
    <phoneticPr fontId="8"/>
  </si>
  <si>
    <t>Dividends per share (Year end)</t>
    <phoneticPr fontId="6"/>
  </si>
  <si>
    <t>Dividends per share (Full year)</t>
    <phoneticPr fontId="6"/>
  </si>
  <si>
    <t>Core earnings per share (diluted)</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</si>
  <si>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</si>
  <si>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</si>
  <si>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</si>
  <si>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</si>
  <si>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 (CCC)</t>
    <phoneticPr fontId="6"/>
  </si>
  <si>
    <t>Net cash turnover period</t>
  </si>
  <si>
    <t xml:space="preserve">Number of employees </t>
  </si>
  <si>
    <t>Investment on property, plant and equipment</t>
  </si>
  <si>
    <t>Billions of yen</t>
    <phoneticPr fontId="6"/>
  </si>
  <si>
    <t>Depreciation</t>
  </si>
  <si>
    <t>Investment on intangible assets</t>
  </si>
  <si>
    <t>Amortization</t>
  </si>
  <si>
    <t>Core ROIC: Core net operating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</si>
  <si>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</si>
  <si>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</si>
  <si>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turnover: Revenues / Total asset, CCC：[Trade accounts receivable/Sales＋（Inventories - Trade accounts payable）/Cost of sales]* passed months</t>
  </si>
  <si>
    <t>Net cash turnover period: Net cash/Revenue * passed months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</si>
  <si>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</si>
  <si>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</si>
  <si>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and a 100th anniversary dividend of 150 yen (75 yen interim, 75 yen year-end).</t>
  </si>
  <si>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</si>
  <si>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</si>
  <si>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</si>
  <si>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</si>
  <si>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t>
    <phoneticPr fontId="8"/>
  </si>
  <si>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</si>
  <si>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</si>
  <si>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</si>
  <si>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</si>
  <si>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</si>
  <si>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</si>
  <si>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</si>
  <si>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</si>
  <si>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</si>
  <si>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</si>
  <si>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</si>
  <si>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Price book value ratio（PBR)</t>
    <phoneticPr fontId="6"/>
  </si>
  <si>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</si>
  <si>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</si>
  <si>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</si>
  <si>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</si>
  <si>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</si>
  <si>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COS ratio（vs. Prod. sales）</t>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</si>
  <si>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</si>
  <si>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</si>
  <si>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</si>
  <si>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Turn over indicator</t>
    <phoneticPr fontId="6"/>
  </si>
  <si>
    <t>ターンオーバー指標</t>
    <rPh sb="7" eb="9">
      <t>シヒョウ</t>
    </rPh>
    <phoneticPr fontId="6"/>
  </si>
  <si>
    <t>Total asset turnorver</t>
    <phoneticPr fontId="8"/>
  </si>
  <si>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</si>
  <si>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</si>
  <si>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</si>
  <si>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</si>
  <si>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</si>
  <si>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</si>
  <si>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</si>
  <si>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</si>
  <si>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</si>
  <si>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</si>
  <si>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 xml:space="preserve">Dividends per share (Half year) </t>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</si>
  <si>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</si>
  <si>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</si>
  <si>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</si>
  <si>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</si>
  <si>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 xml:space="preserve">Core earnings per share (diluted) </t>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</si>
  <si>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</si>
  <si>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</si>
  <si>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</si>
  <si>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</si>
  <si>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</si>
  <si>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Cash conversion cycle（CCC）</t>
  </si>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</sst>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 numFmtId="228" formatCode="\+#,##0.0;&quot;△&quot;#,##0.0;0.0"/>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0">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hair">
        <color theme="1"/>
      </bottom>
      <diagonal/>
    </border>
    <border>
      <left style="thin">
        <color indexed="64"/>
      </left>
      <right style="hair">
        <color theme="0" tint="-0.499984740745262"/>
      </right>
      <top style="thin">
        <color indexed="64"/>
      </top>
      <bottom style="thin">
        <color indexed="64"/>
      </bottom>
      <diagonal/>
    </border>
  </borders>
  <cellStyleXfs count="152">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40" fontId="17" fillId="0" borderId="0" applyFont="0" applyFill="0" applyBorder="0" applyAlignment="0" applyProtection="0">
      <alignment vertical="center"/>
    </xf>
    <xf numFmtId="186" fontId="65" fillId="0" borderId="0">
      <alignment horizontal="right"/>
    </xf>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50">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92" fontId="29" fillId="0" borderId="136"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192" fontId="18" fillId="0" borderId="228" xfId="7" applyNumberFormat="1" applyFont="1" applyBorder="1" applyAlignment="1">
      <alignment horizontal="right" vertical="center" shrinkToFit="1"/>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7" xfId="3" applyNumberFormat="1" applyFont="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225" fontId="9" fillId="0" borderId="56" xfId="3" applyNumberFormat="1" applyFont="1" applyBorder="1" applyAlignment="1">
      <alignment horizontal="right" vertical="center"/>
    </xf>
    <xf numFmtId="225" fontId="9" fillId="0" borderId="43" xfId="3" applyNumberFormat="1" applyFont="1" applyBorder="1" applyAlignment="1">
      <alignment horizontal="right" vertical="center"/>
    </xf>
    <xf numFmtId="225" fontId="9" fillId="0" borderId="59" xfId="3" applyNumberFormat="1" applyFont="1" applyBorder="1" applyAlignment="1">
      <alignment horizontal="right" vertical="center"/>
    </xf>
    <xf numFmtId="211" fontId="11" fillId="3" borderId="336" xfId="3" applyNumberFormat="1" applyFont="1" applyFill="1" applyBorder="1" applyAlignment="1">
      <alignment horizontal="right" vertical="center" shrinkToFit="1"/>
    </xf>
    <xf numFmtId="196" fontId="18" fillId="0" borderId="228" xfId="7" applyNumberFormat="1" applyFont="1" applyBorder="1" applyAlignment="1">
      <alignment horizontal="right" vertical="center" shrinkToFit="1"/>
    </xf>
    <xf numFmtId="185" fontId="9" fillId="0" borderId="421" xfId="3" applyNumberFormat="1" applyFont="1" applyBorder="1" applyAlignment="1">
      <alignment horizontal="right" vertical="center"/>
    </xf>
    <xf numFmtId="185" fontId="9" fillId="4" borderId="421" xfId="3" applyNumberFormat="1" applyFont="1" applyFill="1" applyBorder="1" applyAlignment="1">
      <alignment horizontal="right" vertical="center"/>
    </xf>
    <xf numFmtId="185" fontId="9" fillId="5" borderId="421" xfId="3" applyNumberFormat="1" applyFont="1" applyFill="1" applyBorder="1" applyAlignment="1">
      <alignment horizontal="right" vertical="center"/>
    </xf>
    <xf numFmtId="185" fontId="9" fillId="0" borderId="74" xfId="3" applyNumberFormat="1" applyFont="1" applyBorder="1" applyAlignment="1">
      <alignment horizontal="right" vertical="center"/>
    </xf>
    <xf numFmtId="185" fontId="9" fillId="0" borderId="422" xfId="3" applyNumberFormat="1" applyFont="1" applyBorder="1" applyAlignment="1">
      <alignment horizontal="right" vertical="center"/>
    </xf>
    <xf numFmtId="190" fontId="9" fillId="4" borderId="117" xfId="3" applyNumberFormat="1" applyFont="1" applyFill="1" applyBorder="1" applyAlignment="1" applyProtection="1">
      <alignment horizontal="right" vertical="center"/>
      <protection locked="0"/>
    </xf>
    <xf numFmtId="196" fontId="11" fillId="0" borderId="73" xfId="3" applyNumberFormat="1" applyFont="1" applyBorder="1" applyAlignment="1">
      <alignment horizontal="right" vertical="center" shrinkToFit="1"/>
    </xf>
    <xf numFmtId="183" fontId="11" fillId="5" borderId="137" xfId="3" applyNumberFormat="1" applyFont="1" applyFill="1" applyBorder="1" applyAlignment="1">
      <alignment horizontal="right" vertical="center" shrinkToFit="1"/>
    </xf>
    <xf numFmtId="191" fontId="9" fillId="0" borderId="73" xfId="3" applyNumberFormat="1" applyFont="1" applyBorder="1" applyAlignment="1">
      <alignment horizontal="right" vertical="center"/>
    </xf>
    <xf numFmtId="191" fontId="9" fillId="0" borderId="188" xfId="3" applyNumberFormat="1" applyFont="1" applyBorder="1" applyAlignment="1">
      <alignment horizontal="right" vertical="center"/>
    </xf>
    <xf numFmtId="186" fontId="22" fillId="0" borderId="449" xfId="3" applyNumberFormat="1" applyFont="1" applyBorder="1" applyAlignment="1">
      <alignment horizontal="right" vertical="center"/>
    </xf>
    <xf numFmtId="228" fontId="18" fillId="0" borderId="228" xfId="7" applyNumberFormat="1" applyFont="1" applyBorder="1" applyAlignment="1">
      <alignment horizontal="right" vertical="center" shrinkToFit="1"/>
    </xf>
    <xf numFmtId="190" fontId="9" fillId="0" borderId="448" xfId="3" applyNumberFormat="1" applyFont="1" applyBorder="1" applyAlignment="1">
      <alignment horizontal="right" vertical="center"/>
    </xf>
    <xf numFmtId="190" fontId="9" fillId="0" borderId="447" xfId="3" applyNumberFormat="1" applyFont="1" applyBorder="1" applyAlignment="1">
      <alignment horizontal="right" vertical="center"/>
    </xf>
    <xf numFmtId="190" fontId="18" fillId="0" borderId="123" xfId="7" applyNumberFormat="1" applyFont="1" applyBorder="1" applyAlignment="1">
      <alignment horizontal="right" vertical="center" shrinkToFit="1"/>
    </xf>
    <xf numFmtId="196" fontId="11" fillId="3" borderId="44" xfId="0" applyNumberFormat="1" applyFont="1" applyFill="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18" fillId="0" borderId="0" xfId="3" applyFont="1" applyAlignment="1">
      <alignment horizontal="left" vertical="center" wrapText="1"/>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cellXfs>
  <cellStyles count="152">
    <cellStyle name="æØè_Inputsheet for Oral Plateret " xfId="84" xr:uid="{6B85F2E7-D5F3-4023-8460-1ECCA9BF79AF}"/>
    <cellStyle name="??" xfId="79" xr:uid="{D0F61002-5F8B-42E0-9EDD-829CEAD14A88}"/>
    <cellStyle name="?? [0.00]_Average" xfId="80" xr:uid="{0BE898B0-7883-4CC7-9A57-6BE57FFC8523}"/>
    <cellStyle name="??_Averag㳥 vs LE  (2)_9905_rx" xfId="82" xr:uid="{B5DE3F8C-A19E-4E99-929D-FEA1C8C9D802}"/>
    <cellStyle name="???? [0.00]_Average" xfId="81" xr:uid="{AE0ABB00-F819-40BF-B149-90A4B6D0605F}"/>
    <cellStyle name="?䂿_Average vs LE  (2)_9905_rx_1" xfId="83" xr:uid="{6B8DB3D4-8768-463E-8A09-10675EE2DC62}"/>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2" xfId="88" xr:uid="{4BBF2B50-282A-41C9-8623-070C65CC7354}"/>
    <cellStyle name="Comma1" xfId="89" xr:uid="{4645EFCE-39CA-4BD5-9CFD-9AF2DA07B979}"/>
    <cellStyle name="ÊÝ [0.00]_Inputsheet for Oral Plateret " xfId="85" xr:uid="{96BAA90C-A818-4F62-9C39-82E96CDC79BC}"/>
    <cellStyle name="ÊÝ_Inputsheet for Oral Plateret " xfId="86" xr:uid="{B372C12A-60C2-4FD9-AE73-21AFE0B0D9DF}"/>
    <cellStyle name="header" xfId="90" xr:uid="{D2C35E66-0CA3-493F-94D3-2BAA32B49C6B}"/>
    <cellStyle name="Hyperlink" xfId="149" xr:uid="{86218597-5B3A-4A77-8AF1-1F9492DFD2AF}"/>
    <cellStyle name="Input" xfId="91" xr:uid="{91056A48-0ECE-490A-A047-BC576B8E82FB}"/>
    <cellStyle name="Locked" xfId="92" xr:uid="{7378915C-EC49-4D93-92B2-50FEA68A2F4E}"/>
    <cellStyle name="Normal 2" xfId="93" xr:uid="{BE5B6F31-E4F6-4013-8243-2C0B3B7E422B}"/>
    <cellStyle name="Percent 2" xfId="94" xr:uid="{F5885145-3A42-4479-9775-09E8F429A7C8}"/>
    <cellStyle name="pwstyle" xfId="95" xr:uid="{7FAA8754-299C-402E-BA49-23793977E507}"/>
    <cellStyle name="SAPBEXaggData" xfId="96" xr:uid="{C7B78347-036B-4BC8-9F5B-F4E1410732D9}"/>
    <cellStyle name="SAPBEXaggDataEmph" xfId="97" xr:uid="{261D4421-188F-459D-A234-924100589497}"/>
    <cellStyle name="SAPBEXaggItem" xfId="98" xr:uid="{33F7E8FE-3238-4606-A00B-0A0BC737FA16}"/>
    <cellStyle name="SAPBEXaggItemX" xfId="99" xr:uid="{7C9FADDB-D7E6-4895-B59D-3A59F51258C0}"/>
    <cellStyle name="SAPBEXchaText" xfId="100" xr:uid="{A62ADE29-4C23-462F-B542-6C298B9906B7}"/>
    <cellStyle name="SAPBEXexcBad7" xfId="101" xr:uid="{91EFF734-33E8-4692-B0A6-D5653AE0FA2B}"/>
    <cellStyle name="SAPBEXexcBad8" xfId="102" xr:uid="{37936B22-0345-4389-81C0-127DB31CCE56}"/>
    <cellStyle name="SAPBEXexcBad9" xfId="103" xr:uid="{5842B160-7FB9-4D00-BA53-AA3EBFBDA8C1}"/>
    <cellStyle name="SAPBEXexcCritical4" xfId="104" xr:uid="{5F2ED5FE-9310-40ED-A36C-BF810439CCDA}"/>
    <cellStyle name="SAPBEXexcCritical5" xfId="105" xr:uid="{B9364CAE-9485-4C16-8091-0D7375A62A83}"/>
    <cellStyle name="SAPBEXexcCritical6" xfId="106" xr:uid="{57E3922B-EE65-4B06-B6D0-100AC15C98A7}"/>
    <cellStyle name="SAPBEXexcGood1" xfId="107" xr:uid="{33F342AF-6D81-4C29-B540-84DC01C7D7B6}"/>
    <cellStyle name="SAPBEXexcGood2" xfId="108" xr:uid="{852D7469-2108-4338-898B-4085289342FF}"/>
    <cellStyle name="SAPBEXexcGood3" xfId="109" xr:uid="{DB6BEB8E-C5BC-4350-9B94-DFFC97EE1C40}"/>
    <cellStyle name="SAPBEXfilterDrill" xfId="110" xr:uid="{6C215E1F-4D3D-44CA-815D-C062CA817597}"/>
    <cellStyle name="SAPBEXfilterDrill 2" xfId="151" xr:uid="{77448A2F-7FFB-4F0E-9355-DCC861ADF729}"/>
    <cellStyle name="SAPBEXfilterItem" xfId="111" xr:uid="{F153BD89-5BBE-456F-8C1D-851ABD6D3B75}"/>
    <cellStyle name="SAPBEXfilterText" xfId="112" xr:uid="{2B482201-E00C-4B5D-9202-33B82EBFD6F2}"/>
    <cellStyle name="SAPBEXformats" xfId="113" xr:uid="{264AD697-993B-4A61-BB2E-EBAECAD4086E}"/>
    <cellStyle name="SAPBEXheaderItem" xfId="114" xr:uid="{8BD10C15-82E8-4125-8A55-2245716BFA24}"/>
    <cellStyle name="SAPBEXheaderText" xfId="115" xr:uid="{12F2943D-E4F2-41BA-8233-5A34AEEAA221}"/>
    <cellStyle name="SAPBEXHLevel0" xfId="116" xr:uid="{BDB37613-7697-46C1-A653-CE6A19955D72}"/>
    <cellStyle name="SAPBEXHLevel0X" xfId="117" xr:uid="{30FDB89E-3EDA-4CB9-AD60-C6D2E72AB3EE}"/>
    <cellStyle name="SAPBEXHLevel1" xfId="118" xr:uid="{9BE311EB-7427-40AC-A505-37623344A788}"/>
    <cellStyle name="SAPBEXHLevel1X" xfId="119" xr:uid="{04EF7F8A-43C4-4CB1-BD38-4393145D849F}"/>
    <cellStyle name="SAPBEXHLevel2" xfId="120" xr:uid="{6D8AE8EF-73FA-4604-AE45-BB1D3D81D8DD}"/>
    <cellStyle name="SAPBEXHLevel2X" xfId="121" xr:uid="{B22DB0DA-493D-4308-B34A-B3E3AD9742AC}"/>
    <cellStyle name="SAPBEXHLevel3" xfId="122" xr:uid="{120783FE-2915-4E9E-BD89-24E956B9BCF2}"/>
    <cellStyle name="SAPBEXHLevel3X" xfId="123" xr:uid="{E6344E00-A9B0-4107-A0EE-61E93ACABE24}"/>
    <cellStyle name="SAPBEXresData" xfId="124" xr:uid="{5D58F803-762C-4300-8018-8BE3397AED2C}"/>
    <cellStyle name="SAPBEXresDataEmph" xfId="125" xr:uid="{F99ED943-C8F1-49D9-838C-10084F7DEDE8}"/>
    <cellStyle name="SAPBEXresItem" xfId="126" xr:uid="{5AA271F5-99A8-4C24-8562-984B4CE446FA}"/>
    <cellStyle name="SAPBEXresItemX" xfId="127" xr:uid="{076226D9-E964-475C-A2DE-467259CFAB9A}"/>
    <cellStyle name="SAPBEXstdData" xfId="128" xr:uid="{302856E8-5467-42C2-804E-B5A4596E2F51}"/>
    <cellStyle name="SAPBEXstdDataEmph" xfId="129" xr:uid="{17B7B7B2-F56B-4126-8394-5D70D3D7433F}"/>
    <cellStyle name="SAPBEXstdItem" xfId="130" xr:uid="{81CA32A9-333C-4C06-A534-156E309435B0}"/>
    <cellStyle name="SAPBEXstdItemX" xfId="131" xr:uid="{86CDE184-275C-45A9-A188-C4C76E89779E}"/>
    <cellStyle name="SAPBEXtitle" xfId="132" xr:uid="{0C072F96-565F-4F96-B874-1D81718EAB39}"/>
    <cellStyle name="SAPBEXundefined" xfId="133" xr:uid="{49E5093A-70D8-4146-9BD3-56B1FD537126}"/>
    <cellStyle name="subhead" xfId="134" xr:uid="{D0D0DB58-DB41-4145-8E14-CB6156AF022B}"/>
    <cellStyle name="subtotal" xfId="135" xr:uid="{F6AB1C95-A3FF-45E1-9F11-B3F22E8A673A}"/>
    <cellStyle name="W_AMI" xfId="87" xr:uid="{84AE10FC-D22B-4F47-82EB-98AD5E3B6C34}"/>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36" xr:uid="{0823FB3D-1667-4431-99BA-9084D9E51827}"/>
    <cellStyle name="パーセント 3" xfId="137" xr:uid="{F0757AFF-CF49-404F-A16A-8BA0BC710988}"/>
    <cellStyle name="パーセント 4" xfId="150"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47" xr:uid="{6F5EC171-67D9-45D1-80D1-58607D3F1299}"/>
    <cellStyle name="桁区切り 4" xfId="57" xr:uid="{B10B7AA3-A903-489D-94CA-9ECD1BD4A9A6}"/>
    <cellStyle name="桁区切り 4 2" xfId="138" xr:uid="{E17EF473-9F3D-4585-A37C-A515CA8603B0}"/>
    <cellStyle name="桁区切り 5" xfId="139" xr:uid="{DEC2B637-5879-4E26-B25D-2EB3B6E8CC2C}"/>
    <cellStyle name="桁区切り 6" xfId="140"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48"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1"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45"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46"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2" xr:uid="{F9C14439-F0EA-4AC4-A2B2-34AFF3D983D3}"/>
    <cellStyle name="標準 4 4" xfId="71" xr:uid="{8F55667E-1D0C-4AA1-984F-228D672FF5D6}"/>
    <cellStyle name="標準 5" xfId="143" xr:uid="{B1F439BA-A489-4C79-9CA7-32386B4A3FCE}"/>
    <cellStyle name="標準 6" xfId="144"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1" defaultTableStyle="TableStyleMedium2" defaultPivotStyle="PivotStyleMedium9">
    <tableStyle name="Invisible" pivot="0" table="0" count="0" xr9:uid="{81227FF8-11F9-40A7-9078-6BA7D07B2633}"/>
  </tableStyles>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618490</xdr:colOff>
      <xdr:row>26</xdr:row>
      <xdr:rowOff>126530</xdr:rowOff>
    </xdr:from>
    <xdr:to>
      <xdr:col>9</xdr:col>
      <xdr:colOff>742951</xdr:colOff>
      <xdr:row>32</xdr:row>
      <xdr:rowOff>18472</xdr:rowOff>
    </xdr:to>
    <xdr:pic>
      <xdr:nvPicPr>
        <xdr:cNvPr id="6"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42690" y="4431830"/>
          <a:ext cx="3362961" cy="863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baseColWidth="10" defaultColWidth="9" defaultRowHeight="14"/>
  <cols>
    <col min="1" max="1" width="2.5" style="2" customWidth="1"/>
    <col min="2" max="2" width="9" style="2"/>
    <col min="3" max="3" width="10" style="2" customWidth="1"/>
    <col min="4" max="13" width="11.5" style="2" customWidth="1"/>
    <col min="14" max="14" width="10" style="2" customWidth="1"/>
    <col min="15" max="15" width="9" style="2"/>
    <col min="16" max="16" width="2.5" style="2" customWidth="1"/>
    <col min="17" max="17" width="2.1640625" style="2" customWidth="1"/>
    <col min="18" max="16384" width="9" style="2"/>
  </cols>
  <sheetData>
    <row r="1" spans="1:20">
      <c r="A1" s="1"/>
    </row>
    <row r="10" spans="1:20" ht="15" thickBot="1"/>
    <row r="11" spans="1:20" ht="13.5" customHeight="1">
      <c r="D11" s="1959" t="s">
        <v>0</v>
      </c>
      <c r="E11" s="1960"/>
      <c r="F11" s="1960"/>
      <c r="G11" s="1960"/>
      <c r="H11" s="1960"/>
      <c r="I11" s="1960"/>
      <c r="J11" s="1960"/>
      <c r="K11" s="1960"/>
      <c r="L11" s="1960"/>
      <c r="M11" s="1961"/>
      <c r="N11" s="778"/>
    </row>
    <row r="12" spans="1:20" ht="13.5" customHeight="1">
      <c r="C12" s="778"/>
      <c r="D12" s="1962"/>
      <c r="E12" s="1963"/>
      <c r="F12" s="1963"/>
      <c r="G12" s="1963"/>
      <c r="H12" s="1963"/>
      <c r="I12" s="1963"/>
      <c r="J12" s="1963"/>
      <c r="K12" s="1963"/>
      <c r="L12" s="1963"/>
      <c r="M12" s="1964"/>
      <c r="N12" s="778"/>
    </row>
    <row r="13" spans="1:20" ht="13.5" customHeight="1">
      <c r="C13" s="778"/>
      <c r="D13" s="1962"/>
      <c r="E13" s="1963"/>
      <c r="F13" s="1963"/>
      <c r="G13" s="1963"/>
      <c r="H13" s="1963"/>
      <c r="I13" s="1963"/>
      <c r="J13" s="1963"/>
      <c r="K13" s="1963"/>
      <c r="L13" s="1963"/>
      <c r="M13" s="1964"/>
      <c r="N13" s="778"/>
    </row>
    <row r="14" spans="1:20" ht="13.5" customHeight="1">
      <c r="C14" s="778"/>
      <c r="D14" s="1962"/>
      <c r="E14" s="1963"/>
      <c r="F14" s="1963"/>
      <c r="G14" s="1963"/>
      <c r="H14" s="1963"/>
      <c r="I14" s="1963"/>
      <c r="J14" s="1963"/>
      <c r="K14" s="1963"/>
      <c r="L14" s="1963"/>
      <c r="M14" s="1964"/>
      <c r="N14" s="778"/>
    </row>
    <row r="15" spans="1:20" ht="13.5" customHeight="1">
      <c r="C15" s="778"/>
      <c r="D15" s="1962"/>
      <c r="E15" s="1963"/>
      <c r="F15" s="1963"/>
      <c r="G15" s="1963"/>
      <c r="H15" s="1963"/>
      <c r="I15" s="1963"/>
      <c r="J15" s="1963"/>
      <c r="K15" s="1963"/>
      <c r="L15" s="1963"/>
      <c r="M15" s="1964"/>
      <c r="N15" s="778"/>
      <c r="T15"/>
    </row>
    <row r="16" spans="1:20" ht="13.5" customHeight="1">
      <c r="C16" s="778"/>
      <c r="D16" s="1962"/>
      <c r="E16" s="1963"/>
      <c r="F16" s="1963"/>
      <c r="G16" s="1963"/>
      <c r="H16" s="1963"/>
      <c r="I16" s="1963"/>
      <c r="J16" s="1963"/>
      <c r="K16" s="1963"/>
      <c r="L16" s="1963"/>
      <c r="M16" s="1964"/>
      <c r="N16" s="778"/>
    </row>
    <row r="17" spans="3:14" ht="13.5" customHeight="1">
      <c r="C17" s="778"/>
      <c r="D17" s="1962"/>
      <c r="E17" s="1963"/>
      <c r="F17" s="1963"/>
      <c r="G17" s="1963"/>
      <c r="H17" s="1963"/>
      <c r="I17" s="1963"/>
      <c r="J17" s="1963"/>
      <c r="K17" s="1963"/>
      <c r="L17" s="1963"/>
      <c r="M17" s="1964"/>
      <c r="N17" s="778"/>
    </row>
    <row r="18" spans="3:14" ht="14.25" customHeight="1" thickBot="1">
      <c r="C18" s="778"/>
      <c r="D18" s="1965"/>
      <c r="E18" s="1966"/>
      <c r="F18" s="1966"/>
      <c r="G18" s="1966"/>
      <c r="H18" s="1966"/>
      <c r="I18" s="1966"/>
      <c r="J18" s="1966"/>
      <c r="K18" s="1966"/>
      <c r="L18" s="1966"/>
      <c r="M18" s="1967"/>
      <c r="N18" s="778"/>
    </row>
    <row r="24" spans="3:14">
      <c r="D24" s="3"/>
    </row>
    <row r="37" spans="15:15">
      <c r="O37" s="4"/>
    </row>
  </sheetData>
  <mergeCells count="1">
    <mergeCell ref="D11:M18"/>
  </mergeCells>
  <phoneticPr fontId="6"/>
  <printOptions horizontalCentered="1"/>
  <pageMargins left="0.39370078740157483" right="0.39370078740157483" top="0.39370078740157483" bottom="0.39370078740157483" header="0" footer="0"/>
  <pageSetup paperSize="9" scale="82" orientation="landscape"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baseColWidth="10" defaultColWidth="8.83203125" defaultRowHeight="14" outlineLevelCol="1"/>
  <cols>
    <col min="4" max="4" width="29.33203125" bestFit="1" customWidth="1"/>
    <col min="9" max="16" width="9" hidden="1" customWidth="1" outlineLevel="1"/>
    <col min="17" max="17" width="4.5" style="1024" customWidth="1" collapsed="1"/>
    <col min="20" max="20" width="34.5" bestFit="1" customWidth="1"/>
  </cols>
  <sheetData>
    <row r="1" spans="2:28">
      <c r="R1" s="1025" t="s">
        <v>67</v>
      </c>
    </row>
    <row r="2" spans="2:28" ht="15">
      <c r="B2" s="85" t="s">
        <v>178</v>
      </c>
      <c r="C2" s="83"/>
      <c r="D2" s="83"/>
      <c r="E2" s="83"/>
      <c r="F2" s="83"/>
      <c r="G2" s="83"/>
      <c r="H2" s="83"/>
      <c r="I2" s="83"/>
      <c r="J2" s="83"/>
      <c r="K2" s="83"/>
      <c r="L2" s="83"/>
      <c r="M2" s="83"/>
      <c r="N2" s="83"/>
      <c r="O2" s="83"/>
      <c r="R2" s="11" t="s">
        <v>179</v>
      </c>
      <c r="S2" s="128"/>
      <c r="T2" s="128"/>
      <c r="U2" s="128"/>
      <c r="V2" s="128"/>
      <c r="W2" s="128"/>
      <c r="X2" s="128"/>
      <c r="Y2" s="128"/>
      <c r="Z2" s="128"/>
      <c r="AA2" s="128"/>
      <c r="AB2" s="128"/>
    </row>
    <row r="3" spans="2:28" ht="15" thickBot="1">
      <c r="B3" s="83"/>
      <c r="C3" s="83"/>
      <c r="D3" s="83"/>
      <c r="E3" s="83"/>
      <c r="F3" s="83"/>
      <c r="G3" s="83"/>
      <c r="H3" s="86" t="s">
        <v>34</v>
      </c>
      <c r="I3" s="86"/>
      <c r="J3" s="86"/>
      <c r="K3" s="86"/>
      <c r="L3" s="86"/>
      <c r="M3" s="86"/>
      <c r="N3" s="86"/>
      <c r="O3" s="86"/>
      <c r="R3" s="130"/>
      <c r="S3" s="130"/>
      <c r="T3" s="130"/>
      <c r="U3" s="130"/>
      <c r="V3" s="130"/>
      <c r="W3" s="130"/>
      <c r="X3" s="130"/>
      <c r="Y3" s="130"/>
      <c r="Z3" s="130"/>
      <c r="AA3" s="130"/>
      <c r="AB3" s="129" t="s">
        <v>69</v>
      </c>
    </row>
    <row r="4" spans="2:28">
      <c r="B4" s="2001"/>
      <c r="C4" s="2002"/>
      <c r="D4" s="2002"/>
      <c r="E4" s="1986" t="s">
        <v>26</v>
      </c>
      <c r="F4" s="1987"/>
      <c r="G4" s="1987"/>
      <c r="H4" s="1987"/>
      <c r="I4" s="1987"/>
      <c r="J4" s="1987"/>
      <c r="K4" s="1987"/>
      <c r="L4" s="1988"/>
      <c r="M4" s="1113"/>
      <c r="N4" s="1113"/>
      <c r="O4" s="1113"/>
      <c r="R4" s="2001"/>
      <c r="S4" s="2002"/>
      <c r="T4" s="2011"/>
      <c r="U4" s="1986" t="s">
        <v>127</v>
      </c>
      <c r="V4" s="1987"/>
      <c r="W4" s="1987"/>
      <c r="X4" s="1987"/>
      <c r="Y4" s="1987"/>
      <c r="Z4" s="1987"/>
      <c r="AA4" s="1987"/>
      <c r="AB4" s="1988"/>
    </row>
    <row r="5" spans="2:28">
      <c r="B5" s="2003"/>
      <c r="C5" s="1973"/>
      <c r="D5" s="1973"/>
      <c r="E5" s="1991">
        <v>2023</v>
      </c>
      <c r="F5" s="1990"/>
      <c r="G5" s="1990"/>
      <c r="H5" s="1990"/>
      <c r="I5" s="1990"/>
      <c r="J5" s="1990"/>
      <c r="K5" s="1990"/>
      <c r="L5" s="1992"/>
      <c r="M5" s="1113"/>
      <c r="N5" s="1113"/>
      <c r="O5" s="1113"/>
      <c r="R5" s="2003"/>
      <c r="S5" s="1973"/>
      <c r="T5" s="1980"/>
      <c r="U5" s="2005">
        <v>2023</v>
      </c>
      <c r="V5" s="1997"/>
      <c r="W5" s="1997"/>
      <c r="X5" s="1997"/>
      <c r="Y5" s="1997"/>
      <c r="Z5" s="1997"/>
      <c r="AA5" s="1997"/>
      <c r="AB5" s="2006"/>
    </row>
    <row r="6" spans="2:28">
      <c r="B6" s="2003"/>
      <c r="C6" s="1973"/>
      <c r="D6" s="1973"/>
      <c r="E6" s="135" t="s">
        <v>14</v>
      </c>
      <c r="F6" s="1993" t="s">
        <v>105</v>
      </c>
      <c r="G6" s="133" t="s">
        <v>18</v>
      </c>
      <c r="H6" s="1993" t="s">
        <v>105</v>
      </c>
      <c r="I6" s="133" t="s">
        <v>172</v>
      </c>
      <c r="J6" s="1993" t="s">
        <v>105</v>
      </c>
      <c r="K6" s="133" t="s">
        <v>72</v>
      </c>
      <c r="L6" s="1995" t="s">
        <v>105</v>
      </c>
      <c r="M6" s="87"/>
      <c r="N6" s="87"/>
      <c r="O6" s="87"/>
      <c r="R6" s="2003"/>
      <c r="S6" s="1973"/>
      <c r="T6" s="1980"/>
      <c r="U6" s="135" t="s">
        <v>128</v>
      </c>
      <c r="V6" s="2007" t="s">
        <v>129</v>
      </c>
      <c r="W6" s="133" t="s">
        <v>180</v>
      </c>
      <c r="X6" s="2007" t="s">
        <v>129</v>
      </c>
      <c r="Y6" s="133" t="s">
        <v>181</v>
      </c>
      <c r="Z6" s="2007" t="s">
        <v>129</v>
      </c>
      <c r="AA6" s="133" t="s">
        <v>182</v>
      </c>
      <c r="AB6" s="2009" t="s">
        <v>129</v>
      </c>
    </row>
    <row r="7" spans="2:28">
      <c r="B7" s="2004"/>
      <c r="C7" s="1982"/>
      <c r="D7" s="1982"/>
      <c r="E7" s="139" t="s">
        <v>133</v>
      </c>
      <c r="F7" s="1994"/>
      <c r="G7" s="137" t="s">
        <v>133</v>
      </c>
      <c r="H7" s="1994"/>
      <c r="I7" s="137" t="s">
        <v>133</v>
      </c>
      <c r="J7" s="1994"/>
      <c r="K7" s="137" t="s">
        <v>133</v>
      </c>
      <c r="L7" s="1996"/>
      <c r="M7" s="87"/>
      <c r="N7" s="87"/>
      <c r="O7" s="87"/>
      <c r="R7" s="2004"/>
      <c r="S7" s="1982"/>
      <c r="T7" s="1983"/>
      <c r="U7" s="139" t="s">
        <v>134</v>
      </c>
      <c r="V7" s="2008"/>
      <c r="W7" s="137" t="s">
        <v>134</v>
      </c>
      <c r="X7" s="2008"/>
      <c r="Y7" s="137" t="s">
        <v>134</v>
      </c>
      <c r="Z7" s="2008"/>
      <c r="AA7" s="137" t="s">
        <v>134</v>
      </c>
      <c r="AB7" s="2010"/>
    </row>
    <row r="8" spans="2:28">
      <c r="B8" s="140" t="s">
        <v>39</v>
      </c>
      <c r="C8" s="141"/>
      <c r="D8" s="142"/>
      <c r="E8" s="1116">
        <f>IF(U8="","",U8/10)</f>
        <v>312.2</v>
      </c>
      <c r="F8" s="1117">
        <f>V8</f>
        <v>16.3</v>
      </c>
      <c r="G8" s="1118"/>
      <c r="H8" s="1117"/>
      <c r="I8" s="1118"/>
      <c r="J8" s="1117"/>
      <c r="K8" s="1118"/>
      <c r="L8" s="1119"/>
      <c r="M8" s="87"/>
      <c r="N8" s="87"/>
      <c r="O8" s="87"/>
      <c r="R8" s="140" t="s">
        <v>78</v>
      </c>
      <c r="S8" s="141"/>
      <c r="T8" s="142"/>
      <c r="U8" s="1054">
        <v>3122</v>
      </c>
      <c r="V8" s="1055">
        <v>16.3</v>
      </c>
      <c r="W8" s="1056"/>
      <c r="X8" s="1057"/>
      <c r="Y8" s="1056"/>
      <c r="Z8" s="1057"/>
      <c r="AA8" s="1056"/>
      <c r="AB8" s="1058"/>
    </row>
    <row r="9" spans="2:28">
      <c r="B9" s="140"/>
      <c r="C9" s="147" t="s">
        <v>41</v>
      </c>
      <c r="D9" s="148"/>
      <c r="E9" s="1120">
        <f t="shared" ref="E9:E17" si="0">IF(U9="","",U9/10)</f>
        <v>291.5</v>
      </c>
      <c r="F9" s="1121">
        <f t="shared" ref="F9:F38" si="1">V9</f>
        <v>20.100000000000001</v>
      </c>
      <c r="G9" s="1122"/>
      <c r="H9" s="1121"/>
      <c r="I9" s="1122"/>
      <c r="J9" s="1121"/>
      <c r="K9" s="1122"/>
      <c r="L9" s="1123"/>
      <c r="M9" s="87"/>
      <c r="N9" s="87"/>
      <c r="O9" s="87"/>
      <c r="R9" s="140"/>
      <c r="S9" s="147" t="s">
        <v>79</v>
      </c>
      <c r="T9" s="148"/>
      <c r="U9" s="1061">
        <v>2915</v>
      </c>
      <c r="V9" s="1062">
        <v>20.100000000000001</v>
      </c>
      <c r="W9" s="1063"/>
      <c r="X9" s="1064"/>
      <c r="Y9" s="1063"/>
      <c r="Z9" s="1064"/>
      <c r="AA9" s="1063"/>
      <c r="AB9" s="1065"/>
    </row>
    <row r="10" spans="2:28">
      <c r="B10" s="140"/>
      <c r="C10" s="152"/>
      <c r="D10" s="153" t="s">
        <v>107</v>
      </c>
      <c r="E10" s="1120">
        <f t="shared" si="0"/>
        <v>192.7</v>
      </c>
      <c r="F10" s="1121">
        <f t="shared" si="1"/>
        <v>19.2</v>
      </c>
      <c r="G10" s="1122"/>
      <c r="H10" s="1121"/>
      <c r="I10" s="1122"/>
      <c r="J10" s="1121"/>
      <c r="K10" s="1122"/>
      <c r="L10" s="1123"/>
      <c r="M10" s="87"/>
      <c r="N10" s="87"/>
      <c r="O10" s="87"/>
      <c r="R10" s="140"/>
      <c r="S10" s="152"/>
      <c r="T10" s="153" t="s">
        <v>135</v>
      </c>
      <c r="U10" s="1061">
        <v>1927</v>
      </c>
      <c r="V10" s="1062">
        <v>19.2</v>
      </c>
      <c r="W10" s="1063"/>
      <c r="X10" s="1064"/>
      <c r="Y10" s="1063"/>
      <c r="Z10" s="1064"/>
      <c r="AA10" s="1063"/>
      <c r="AB10" s="1065"/>
    </row>
    <row r="11" spans="2:28">
      <c r="B11" s="140"/>
      <c r="C11" s="152"/>
      <c r="D11" s="153" t="s">
        <v>108</v>
      </c>
      <c r="E11" s="1120">
        <f t="shared" si="0"/>
        <v>98.8</v>
      </c>
      <c r="F11" s="1121">
        <f t="shared" si="1"/>
        <v>22</v>
      </c>
      <c r="G11" s="1122"/>
      <c r="H11" s="1121"/>
      <c r="I11" s="1122"/>
      <c r="J11" s="1121"/>
      <c r="K11" s="1122"/>
      <c r="L11" s="1123"/>
      <c r="M11" s="87"/>
      <c r="N11" s="87"/>
      <c r="O11" s="87"/>
      <c r="R11" s="140"/>
      <c r="S11" s="152"/>
      <c r="T11" s="153" t="s">
        <v>136</v>
      </c>
      <c r="U11" s="1061">
        <v>988</v>
      </c>
      <c r="V11" s="1062">
        <v>22</v>
      </c>
      <c r="W11" s="1063"/>
      <c r="X11" s="1064"/>
      <c r="Y11" s="1063"/>
      <c r="Z11" s="1064"/>
      <c r="AA11" s="1063"/>
      <c r="AB11" s="1065"/>
    </row>
    <row r="12" spans="2:28">
      <c r="B12" s="140"/>
      <c r="C12" s="152" t="s">
        <v>137</v>
      </c>
      <c r="D12" s="148"/>
      <c r="E12" s="1120">
        <f t="shared" si="0"/>
        <v>20.7</v>
      </c>
      <c r="F12" s="1121">
        <f t="shared" si="1"/>
        <v>-19.5</v>
      </c>
      <c r="G12" s="1122"/>
      <c r="H12" s="1121"/>
      <c r="I12" s="1122"/>
      <c r="J12" s="1121"/>
      <c r="K12" s="1122"/>
      <c r="L12" s="1123"/>
      <c r="M12" s="87"/>
      <c r="N12" s="87"/>
      <c r="O12" s="87"/>
      <c r="R12" s="140"/>
      <c r="S12" s="152" t="s">
        <v>80</v>
      </c>
      <c r="T12" s="148"/>
      <c r="U12" s="1061">
        <v>207</v>
      </c>
      <c r="V12" s="1062">
        <v>-19.5</v>
      </c>
      <c r="W12" s="1063"/>
      <c r="X12" s="1064"/>
      <c r="Y12" s="1063"/>
      <c r="Z12" s="1064"/>
      <c r="AA12" s="1063"/>
      <c r="AB12" s="1065"/>
    </row>
    <row r="13" spans="2:28">
      <c r="B13" s="140"/>
      <c r="C13" s="158"/>
      <c r="D13" s="159" t="s">
        <v>138</v>
      </c>
      <c r="E13" s="1120">
        <f t="shared" si="0"/>
        <v>20.7</v>
      </c>
      <c r="F13" s="1121">
        <f t="shared" si="1"/>
        <v>-17.899999999999999</v>
      </c>
      <c r="G13" s="1122"/>
      <c r="H13" s="1121"/>
      <c r="I13" s="1122"/>
      <c r="J13" s="1121"/>
      <c r="K13" s="1122"/>
      <c r="L13" s="1123"/>
      <c r="M13" s="87"/>
      <c r="N13" s="87"/>
      <c r="O13" s="87"/>
      <c r="R13" s="140"/>
      <c r="S13" s="158"/>
      <c r="T13" s="1033" t="s">
        <v>139</v>
      </c>
      <c r="U13" s="1061">
        <v>207</v>
      </c>
      <c r="V13" s="1062">
        <v>-17.899999999999999</v>
      </c>
      <c r="W13" s="1063"/>
      <c r="X13" s="1064"/>
      <c r="Y13" s="1063"/>
      <c r="Z13" s="1064"/>
      <c r="AA13" s="1063"/>
      <c r="AB13" s="1065"/>
    </row>
    <row r="14" spans="2:28">
      <c r="B14" s="140"/>
      <c r="C14" s="158"/>
      <c r="D14" s="159" t="s">
        <v>111</v>
      </c>
      <c r="E14" s="1164">
        <f t="shared" si="0"/>
        <v>0</v>
      </c>
      <c r="F14" s="1121" t="str">
        <f t="shared" si="1"/>
        <v>-</v>
      </c>
      <c r="G14" s="1122"/>
      <c r="H14" s="1121"/>
      <c r="I14" s="1122"/>
      <c r="J14" s="1121"/>
      <c r="K14" s="1122"/>
      <c r="L14" s="1123"/>
      <c r="M14" s="87"/>
      <c r="N14" s="87"/>
      <c r="O14" s="87"/>
      <c r="R14" s="140"/>
      <c r="S14" s="158"/>
      <c r="T14" s="1033" t="s">
        <v>140</v>
      </c>
      <c r="U14" s="1227">
        <v>0</v>
      </c>
      <c r="V14" s="1062" t="s">
        <v>40</v>
      </c>
      <c r="W14" s="1063"/>
      <c r="X14" s="1064"/>
      <c r="Y14" s="1063"/>
      <c r="Z14" s="1064"/>
      <c r="AA14" s="1063"/>
      <c r="AB14" s="1065"/>
    </row>
    <row r="15" spans="2:28">
      <c r="B15" s="161" t="s">
        <v>43</v>
      </c>
      <c r="C15" s="162"/>
      <c r="D15" s="162"/>
      <c r="E15" s="1193">
        <v>-151</v>
      </c>
      <c r="F15" s="1121">
        <f t="shared" si="1"/>
        <v>32.299999999999997</v>
      </c>
      <c r="G15" s="1122"/>
      <c r="H15" s="1121"/>
      <c r="I15" s="1122"/>
      <c r="J15" s="1121"/>
      <c r="K15" s="1122"/>
      <c r="L15" s="1123"/>
      <c r="M15" s="87"/>
      <c r="N15" s="87"/>
      <c r="O15" s="87"/>
      <c r="R15" s="161" t="s">
        <v>81</v>
      </c>
      <c r="S15" s="162"/>
      <c r="T15" s="1034"/>
      <c r="U15" s="1069" t="s">
        <v>183</v>
      </c>
      <c r="V15" s="1062">
        <v>32.299999999999997</v>
      </c>
      <c r="W15" s="1070"/>
      <c r="X15" s="1064"/>
      <c r="Y15" s="1070"/>
      <c r="Z15" s="1064"/>
      <c r="AA15" s="1070"/>
      <c r="AB15" s="1065"/>
    </row>
    <row r="16" spans="2:28">
      <c r="B16" s="163"/>
      <c r="C16" s="164"/>
      <c r="D16" s="165" t="s">
        <v>112</v>
      </c>
      <c r="E16" s="1124">
        <f>IF(U16="","",U16)</f>
        <v>51.8</v>
      </c>
      <c r="F16" s="1125" t="str">
        <f t="shared" si="1"/>
        <v>-</v>
      </c>
      <c r="G16" s="1126"/>
      <c r="H16" s="1121"/>
      <c r="I16" s="1126"/>
      <c r="J16" s="1121"/>
      <c r="K16" s="1126"/>
      <c r="L16" s="1123"/>
      <c r="M16" s="87"/>
      <c r="N16" s="87"/>
      <c r="O16" s="87"/>
      <c r="R16" s="163"/>
      <c r="S16" s="164"/>
      <c r="T16" s="1035" t="s">
        <v>144</v>
      </c>
      <c r="U16" s="1073">
        <v>51.8</v>
      </c>
      <c r="V16" s="1062" t="s">
        <v>40</v>
      </c>
      <c r="W16" s="1074"/>
      <c r="X16" s="1064"/>
      <c r="Y16" s="1075"/>
      <c r="Z16" s="1064"/>
      <c r="AA16" s="1075"/>
      <c r="AB16" s="1065"/>
    </row>
    <row r="17" spans="2:28">
      <c r="B17" s="171" t="s">
        <v>44</v>
      </c>
      <c r="C17" s="172"/>
      <c r="D17" s="172"/>
      <c r="E17" s="1120">
        <f t="shared" si="0"/>
        <v>161.19999999999999</v>
      </c>
      <c r="F17" s="1121">
        <f t="shared" si="1"/>
        <v>4.5</v>
      </c>
      <c r="G17" s="1122"/>
      <c r="H17" s="1121"/>
      <c r="I17" s="1122"/>
      <c r="J17" s="1121"/>
      <c r="K17" s="1122"/>
      <c r="L17" s="1123"/>
      <c r="M17" s="87"/>
      <c r="N17" s="87"/>
      <c r="O17" s="87"/>
      <c r="R17" s="171" t="s">
        <v>145</v>
      </c>
      <c r="S17" s="172"/>
      <c r="T17" s="1036"/>
      <c r="U17" s="1061">
        <v>1612</v>
      </c>
      <c r="V17" s="1064">
        <v>4.5</v>
      </c>
      <c r="W17" s="1076"/>
      <c r="X17" s="1064"/>
      <c r="Y17" s="1063"/>
      <c r="Z17" s="1064"/>
      <c r="AA17" s="1063"/>
      <c r="AB17" s="1065"/>
    </row>
    <row r="18" spans="2:28">
      <c r="B18" s="177"/>
      <c r="C18" s="178"/>
      <c r="D18" s="179" t="s">
        <v>146</v>
      </c>
      <c r="E18" s="1124">
        <f>IF(U18="","",U18)</f>
        <v>51.6</v>
      </c>
      <c r="F18" s="1125" t="str">
        <f t="shared" si="1"/>
        <v>-</v>
      </c>
      <c r="G18" s="1126"/>
      <c r="H18" s="1121"/>
      <c r="I18" s="1126"/>
      <c r="J18" s="1121"/>
      <c r="K18" s="1126"/>
      <c r="L18" s="1123"/>
      <c r="M18" s="87"/>
      <c r="N18" s="87"/>
      <c r="O18" s="87"/>
      <c r="R18" s="177"/>
      <c r="S18" s="178"/>
      <c r="T18" s="1037" t="s">
        <v>147</v>
      </c>
      <c r="U18" s="1073">
        <v>51.6</v>
      </c>
      <c r="V18" s="1064" t="s">
        <v>40</v>
      </c>
      <c r="W18" s="1072"/>
      <c r="X18" s="1064"/>
      <c r="Y18" s="1075"/>
      <c r="Z18" s="1064"/>
      <c r="AA18" s="1075"/>
      <c r="AB18" s="1065"/>
    </row>
    <row r="19" spans="2:28">
      <c r="B19" s="1027" t="s">
        <v>114</v>
      </c>
      <c r="C19" s="185"/>
      <c r="D19" s="185"/>
      <c r="E19" s="1193">
        <v>-36.1</v>
      </c>
      <c r="F19" s="1121">
        <f t="shared" si="1"/>
        <v>9.6999999999999993</v>
      </c>
      <c r="G19" s="1122"/>
      <c r="H19" s="1121"/>
      <c r="I19" s="1122"/>
      <c r="J19" s="1121"/>
      <c r="K19" s="1122"/>
      <c r="L19" s="1123"/>
      <c r="M19" s="87"/>
      <c r="N19" s="87"/>
      <c r="O19" s="87"/>
      <c r="R19" s="1027" t="s">
        <v>83</v>
      </c>
      <c r="S19" s="191"/>
      <c r="T19" s="1038"/>
      <c r="U19" s="1069" t="s">
        <v>184</v>
      </c>
      <c r="V19" s="1064">
        <v>9.6999999999999993</v>
      </c>
      <c r="W19" s="1068"/>
      <c r="X19" s="1064"/>
      <c r="Y19" s="1070"/>
      <c r="Z19" s="1064"/>
      <c r="AA19" s="1070"/>
      <c r="AB19" s="1065"/>
    </row>
    <row r="20" spans="2:28">
      <c r="B20" s="1028"/>
      <c r="C20" s="1029"/>
      <c r="D20" s="1030" t="s">
        <v>146</v>
      </c>
      <c r="E20" s="1124">
        <f>IF(U20="","",U20)</f>
        <v>11.6</v>
      </c>
      <c r="F20" s="1121" t="str">
        <f t="shared" si="1"/>
        <v>-</v>
      </c>
      <c r="G20" s="1126"/>
      <c r="H20" s="1121"/>
      <c r="I20" s="1126"/>
      <c r="J20" s="1121"/>
      <c r="K20" s="1126"/>
      <c r="L20" s="1123"/>
      <c r="M20" s="87"/>
      <c r="N20" s="87"/>
      <c r="O20" s="87"/>
      <c r="R20" s="1039"/>
      <c r="S20" s="193"/>
      <c r="T20" s="1040" t="s">
        <v>147</v>
      </c>
      <c r="U20" s="1073">
        <v>11.6</v>
      </c>
      <c r="V20" s="1064" t="s">
        <v>40</v>
      </c>
      <c r="W20" s="1072"/>
      <c r="X20" s="1064"/>
      <c r="Y20" s="1075"/>
      <c r="Z20" s="1064"/>
      <c r="AA20" s="1075"/>
      <c r="AB20" s="1065"/>
    </row>
    <row r="21" spans="2:28">
      <c r="B21" s="1027" t="s">
        <v>115</v>
      </c>
      <c r="C21" s="191"/>
      <c r="D21" s="192"/>
      <c r="E21" s="1193">
        <v>-21</v>
      </c>
      <c r="F21" s="1121">
        <f t="shared" si="1"/>
        <v>-7.5</v>
      </c>
      <c r="G21" s="1122"/>
      <c r="H21" s="1121"/>
      <c r="I21" s="1122"/>
      <c r="J21" s="1121"/>
      <c r="K21" s="1122"/>
      <c r="L21" s="1123"/>
      <c r="M21" s="87"/>
      <c r="N21" s="87"/>
      <c r="O21" s="87"/>
      <c r="R21" s="1027" t="s">
        <v>148</v>
      </c>
      <c r="S21" s="185"/>
      <c r="T21" s="1041"/>
      <c r="U21" s="1069" t="s">
        <v>185</v>
      </c>
      <c r="V21" s="1064">
        <v>-7.5</v>
      </c>
      <c r="W21" s="1068"/>
      <c r="X21" s="1064"/>
      <c r="Y21" s="1070"/>
      <c r="Z21" s="1064"/>
      <c r="AA21" s="1070"/>
      <c r="AB21" s="1065"/>
    </row>
    <row r="22" spans="2:28">
      <c r="B22" s="1028"/>
      <c r="C22" s="193"/>
      <c r="D22" s="1031" t="s">
        <v>146</v>
      </c>
      <c r="E22" s="1124">
        <f>IF(U22="","",U22)</f>
        <v>6.7</v>
      </c>
      <c r="F22" s="1121" t="str">
        <f t="shared" si="1"/>
        <v>-</v>
      </c>
      <c r="G22" s="1126"/>
      <c r="H22" s="1121"/>
      <c r="I22" s="1126"/>
      <c r="J22" s="1121"/>
      <c r="K22" s="1126"/>
      <c r="L22" s="1123"/>
      <c r="M22" s="87"/>
      <c r="N22" s="87"/>
      <c r="O22" s="87"/>
      <c r="R22" s="1039"/>
      <c r="S22" s="193"/>
      <c r="T22" s="1042" t="s">
        <v>147</v>
      </c>
      <c r="U22" s="1073">
        <v>6.7</v>
      </c>
      <c r="V22" s="1064" t="s">
        <v>40</v>
      </c>
      <c r="W22" s="1072"/>
      <c r="X22" s="1064"/>
      <c r="Y22" s="1075"/>
      <c r="Z22" s="1064"/>
      <c r="AA22" s="1075"/>
      <c r="AB22" s="1065"/>
    </row>
    <row r="23" spans="2:28">
      <c r="B23" s="1032" t="s">
        <v>116</v>
      </c>
      <c r="C23" s="185"/>
      <c r="D23" s="185"/>
      <c r="E23" s="1120">
        <f t="shared" ref="E23:E29" si="2">IF(U23="","",U23/10)</f>
        <v>1.3</v>
      </c>
      <c r="F23" s="1121">
        <f t="shared" si="1"/>
        <v>550</v>
      </c>
      <c r="G23" s="1122"/>
      <c r="H23" s="1121"/>
      <c r="I23" s="1122"/>
      <c r="J23" s="1121"/>
      <c r="K23" s="1122"/>
      <c r="L23" s="1123"/>
      <c r="M23" s="87"/>
      <c r="N23" s="87"/>
      <c r="O23" s="87"/>
      <c r="R23" s="1032" t="s">
        <v>149</v>
      </c>
      <c r="S23" s="185"/>
      <c r="T23" s="1041"/>
      <c r="U23" s="1069">
        <v>13</v>
      </c>
      <c r="V23" s="1064">
        <v>550</v>
      </c>
      <c r="W23" s="1068"/>
      <c r="X23" s="1064"/>
      <c r="Y23" s="1070"/>
      <c r="Z23" s="1064"/>
      <c r="AA23" s="1070"/>
      <c r="AB23" s="1065"/>
    </row>
    <row r="24" spans="2:28">
      <c r="B24" s="194" t="s">
        <v>48</v>
      </c>
      <c r="C24" s="172"/>
      <c r="D24" s="195"/>
      <c r="E24" s="1120">
        <f t="shared" si="2"/>
        <v>105.4</v>
      </c>
      <c r="F24" s="1121">
        <f t="shared" si="1"/>
        <v>6.6</v>
      </c>
      <c r="G24" s="1122"/>
      <c r="H24" s="1121"/>
      <c r="I24" s="1122"/>
      <c r="J24" s="1121"/>
      <c r="K24" s="1122"/>
      <c r="L24" s="1123"/>
      <c r="M24" s="87"/>
      <c r="N24" s="87"/>
      <c r="O24" s="87"/>
      <c r="R24" s="194" t="s">
        <v>150</v>
      </c>
      <c r="S24" s="172"/>
      <c r="T24" s="1043"/>
      <c r="U24" s="1061">
        <v>1054</v>
      </c>
      <c r="V24" s="1064">
        <v>6.6</v>
      </c>
      <c r="W24" s="1060"/>
      <c r="X24" s="1064"/>
      <c r="Y24" s="1063"/>
      <c r="Z24" s="1064"/>
      <c r="AA24" s="1063"/>
      <c r="AB24" s="1065"/>
    </row>
    <row r="25" spans="2:28">
      <c r="B25" s="196"/>
      <c r="C25" s="178"/>
      <c r="D25" s="179" t="s">
        <v>146</v>
      </c>
      <c r="E25" s="1124">
        <f>IF(U25="","",U25)</f>
        <v>33.799999999999997</v>
      </c>
      <c r="F25" s="1121" t="str">
        <f t="shared" si="1"/>
        <v>-</v>
      </c>
      <c r="G25" s="1126"/>
      <c r="H25" s="1121"/>
      <c r="I25" s="1126"/>
      <c r="J25" s="1121"/>
      <c r="K25" s="1126"/>
      <c r="L25" s="1123"/>
      <c r="M25" s="87"/>
      <c r="N25" s="87"/>
      <c r="O25" s="87"/>
      <c r="R25" s="196"/>
      <c r="S25" s="178"/>
      <c r="T25" s="1037" t="s">
        <v>147</v>
      </c>
      <c r="U25" s="1073">
        <v>33.799999999999997</v>
      </c>
      <c r="V25" s="1064" t="s">
        <v>40</v>
      </c>
      <c r="W25" s="1072"/>
      <c r="X25" s="1064"/>
      <c r="Y25" s="1075"/>
      <c r="Z25" s="1064"/>
      <c r="AA25" s="1075"/>
      <c r="AB25" s="1065"/>
    </row>
    <row r="26" spans="2:28">
      <c r="B26" s="197" t="s">
        <v>49</v>
      </c>
      <c r="C26" s="185"/>
      <c r="D26" s="198"/>
      <c r="E26" s="1193">
        <v>-2E-3</v>
      </c>
      <c r="F26" s="1200">
        <f t="shared" si="1"/>
        <v>0</v>
      </c>
      <c r="G26" s="1128"/>
      <c r="H26" s="1127"/>
      <c r="I26" s="1128"/>
      <c r="J26" s="1127"/>
      <c r="K26" s="1128"/>
      <c r="L26" s="1129"/>
      <c r="M26" s="1114"/>
      <c r="N26" s="87"/>
      <c r="O26" s="87"/>
      <c r="R26" s="197" t="s">
        <v>87</v>
      </c>
      <c r="S26" s="185"/>
      <c r="T26" s="1044"/>
      <c r="U26" s="1069" t="s">
        <v>186</v>
      </c>
      <c r="V26" s="1077">
        <v>0</v>
      </c>
      <c r="W26" s="1068"/>
      <c r="X26" s="1077"/>
      <c r="Y26" s="1070"/>
      <c r="Z26" s="1077"/>
      <c r="AA26" s="1070"/>
      <c r="AB26" s="1078"/>
    </row>
    <row r="27" spans="2:28">
      <c r="B27" s="197" t="s">
        <v>51</v>
      </c>
      <c r="C27" s="185"/>
      <c r="D27" s="198"/>
      <c r="E27" s="1120">
        <f t="shared" si="2"/>
        <v>1.4</v>
      </c>
      <c r="F27" s="1121">
        <f t="shared" si="1"/>
        <v>-12.5</v>
      </c>
      <c r="G27" s="1122"/>
      <c r="H27" s="1121"/>
      <c r="I27" s="1122"/>
      <c r="J27" s="1121"/>
      <c r="K27" s="1122"/>
      <c r="L27" s="1123"/>
      <c r="M27" s="87"/>
      <c r="N27" s="87"/>
      <c r="O27" s="87"/>
      <c r="R27" s="197" t="s">
        <v>152</v>
      </c>
      <c r="S27" s="185"/>
      <c r="T27" s="1044"/>
      <c r="U27" s="1069">
        <v>14</v>
      </c>
      <c r="V27" s="1064">
        <v>-12.5</v>
      </c>
      <c r="W27" s="1068"/>
      <c r="X27" s="1064"/>
      <c r="Y27" s="1070"/>
      <c r="Z27" s="1064"/>
      <c r="AA27" s="1070"/>
      <c r="AB27" s="1065"/>
    </row>
    <row r="28" spans="2:28">
      <c r="B28" s="197" t="s">
        <v>89</v>
      </c>
      <c r="C28" s="185"/>
      <c r="D28" s="198"/>
      <c r="E28" s="1193" t="s">
        <v>187</v>
      </c>
      <c r="F28" s="1121" t="str">
        <f t="shared" si="1"/>
        <v>-</v>
      </c>
      <c r="G28" s="1122"/>
      <c r="H28" s="1121"/>
      <c r="I28" s="1122"/>
      <c r="J28" s="1121"/>
      <c r="K28" s="1122"/>
      <c r="L28" s="1129"/>
      <c r="M28" s="1114"/>
      <c r="N28" s="87"/>
      <c r="O28" s="87"/>
      <c r="R28" s="197" t="s">
        <v>153</v>
      </c>
      <c r="S28" s="185"/>
      <c r="T28" s="1044"/>
      <c r="U28" s="1069" t="s">
        <v>188</v>
      </c>
      <c r="V28" s="1064" t="s">
        <v>40</v>
      </c>
      <c r="W28" s="1068"/>
      <c r="X28" s="1064"/>
      <c r="Y28" s="1070"/>
      <c r="Z28" s="1064"/>
      <c r="AA28" s="1070"/>
      <c r="AB28" s="1079"/>
    </row>
    <row r="29" spans="2:28">
      <c r="B29" s="161" t="s">
        <v>52</v>
      </c>
      <c r="C29" s="162"/>
      <c r="D29" s="199"/>
      <c r="E29" s="1120">
        <f t="shared" si="2"/>
        <v>106.7</v>
      </c>
      <c r="F29" s="1121">
        <f t="shared" si="1"/>
        <v>8.8000000000000007</v>
      </c>
      <c r="G29" s="1122"/>
      <c r="H29" s="1121"/>
      <c r="I29" s="1122"/>
      <c r="J29" s="1121"/>
      <c r="K29" s="1122"/>
      <c r="L29" s="1123"/>
      <c r="M29" s="1114"/>
      <c r="N29" s="87"/>
      <c r="O29" s="87"/>
      <c r="R29" s="161" t="s">
        <v>154</v>
      </c>
      <c r="S29" s="162"/>
      <c r="T29" s="1045"/>
      <c r="U29" s="1061">
        <v>1067</v>
      </c>
      <c r="V29" s="1064">
        <v>8.8000000000000007</v>
      </c>
      <c r="W29" s="1060"/>
      <c r="X29" s="1064"/>
      <c r="Y29" s="1063"/>
      <c r="Z29" s="1064"/>
      <c r="AA29" s="1063"/>
      <c r="AB29" s="1065"/>
    </row>
    <row r="30" spans="2:28">
      <c r="B30" s="163"/>
      <c r="C30" s="164"/>
      <c r="D30" s="165" t="s">
        <v>146</v>
      </c>
      <c r="E30" s="1124">
        <f>IF(U30="","",U30)</f>
        <v>34.200000000000003</v>
      </c>
      <c r="F30" s="1121" t="str">
        <f t="shared" si="1"/>
        <v>-</v>
      </c>
      <c r="G30" s="1126"/>
      <c r="H30" s="1121"/>
      <c r="I30" s="1126"/>
      <c r="J30" s="1121"/>
      <c r="K30" s="1126"/>
      <c r="L30" s="1123"/>
      <c r="R30" s="163"/>
      <c r="S30" s="164"/>
      <c r="T30" s="1035" t="s">
        <v>147</v>
      </c>
      <c r="U30" s="1073">
        <v>34.200000000000003</v>
      </c>
      <c r="V30" s="1064" t="s">
        <v>40</v>
      </c>
      <c r="W30" s="1072"/>
      <c r="X30" s="1064"/>
      <c r="Y30" s="1075"/>
      <c r="Z30" s="1064"/>
      <c r="AA30" s="1075"/>
      <c r="AB30" s="1065"/>
    </row>
    <row r="31" spans="2:28">
      <c r="B31" s="197" t="s">
        <v>53</v>
      </c>
      <c r="C31" s="185"/>
      <c r="D31" s="198"/>
      <c r="E31" s="1193">
        <v>-28.3</v>
      </c>
      <c r="F31" s="1121">
        <f t="shared" si="1"/>
        <v>2.9</v>
      </c>
      <c r="G31" s="1122"/>
      <c r="H31" s="1121"/>
      <c r="I31" s="1122"/>
      <c r="J31" s="1121"/>
      <c r="K31" s="1122"/>
      <c r="L31" s="1123"/>
      <c r="M31" s="1115"/>
      <c r="R31" s="197" t="s">
        <v>155</v>
      </c>
      <c r="S31" s="185"/>
      <c r="T31" s="1044"/>
      <c r="U31" s="1069" t="s">
        <v>189</v>
      </c>
      <c r="V31" s="1064">
        <v>2.9</v>
      </c>
      <c r="W31" s="1068"/>
      <c r="X31" s="1064"/>
      <c r="Y31" s="1070"/>
      <c r="Z31" s="1064"/>
      <c r="AA31" s="1070"/>
      <c r="AB31" s="1065"/>
    </row>
    <row r="32" spans="2:28">
      <c r="B32" s="171" t="s">
        <v>54</v>
      </c>
      <c r="C32" s="172"/>
      <c r="D32" s="195"/>
      <c r="E32" s="1120">
        <f t="shared" ref="E32:E36" si="3">IF(U32="","",U32/10)</f>
        <v>78.400000000000006</v>
      </c>
      <c r="F32" s="1121">
        <f t="shared" si="1"/>
        <v>11</v>
      </c>
      <c r="G32" s="1122"/>
      <c r="H32" s="1121"/>
      <c r="I32" s="1122"/>
      <c r="J32" s="1121"/>
      <c r="K32" s="1122"/>
      <c r="L32" s="1123"/>
      <c r="R32" s="171" t="s">
        <v>156</v>
      </c>
      <c r="S32" s="172"/>
      <c r="T32" s="1043"/>
      <c r="U32" s="1061">
        <v>784</v>
      </c>
      <c r="V32" s="1064">
        <v>11</v>
      </c>
      <c r="W32" s="1060"/>
      <c r="X32" s="1064"/>
      <c r="Y32" s="1063"/>
      <c r="Z32" s="1064"/>
      <c r="AA32" s="1063"/>
      <c r="AB32" s="1065"/>
    </row>
    <row r="33" spans="2:28">
      <c r="B33" s="200"/>
      <c r="C33" s="201"/>
      <c r="D33" s="202" t="s">
        <v>146</v>
      </c>
      <c r="E33" s="1124">
        <f>IF(U33="","",U33)</f>
        <v>25.1</v>
      </c>
      <c r="F33" s="1125" t="str">
        <f t="shared" si="1"/>
        <v>-</v>
      </c>
      <c r="G33" s="1126"/>
      <c r="H33" s="1121"/>
      <c r="I33" s="1126"/>
      <c r="J33" s="1121"/>
      <c r="K33" s="1126"/>
      <c r="L33" s="1130"/>
      <c r="R33" s="200"/>
      <c r="S33" s="201"/>
      <c r="T33" s="1046" t="s">
        <v>147</v>
      </c>
      <c r="U33" s="1073">
        <v>25.1</v>
      </c>
      <c r="V33" s="1064" t="s">
        <v>40</v>
      </c>
      <c r="W33" s="1072"/>
      <c r="X33" s="1064"/>
      <c r="Y33" s="1075"/>
      <c r="Z33" s="1064"/>
      <c r="AA33" s="1075"/>
      <c r="AB33" s="1080"/>
    </row>
    <row r="34" spans="2:28">
      <c r="B34" s="203"/>
      <c r="C34" s="204"/>
      <c r="D34" s="205"/>
      <c r="E34" s="208"/>
      <c r="F34" s="209"/>
      <c r="G34" s="207"/>
      <c r="H34" s="759"/>
      <c r="I34" s="207"/>
      <c r="J34" s="759"/>
      <c r="K34" s="207"/>
      <c r="L34" s="762"/>
      <c r="R34" s="203"/>
      <c r="S34" s="204"/>
      <c r="T34" s="1047"/>
      <c r="U34" s="1082"/>
      <c r="V34" s="1083"/>
      <c r="W34" s="1081"/>
      <c r="X34" s="1083"/>
      <c r="Y34" s="1081"/>
      <c r="Z34" s="1083"/>
      <c r="AA34" s="1081"/>
      <c r="AB34" s="1084"/>
    </row>
    <row r="35" spans="2:28">
      <c r="B35" s="210" t="s">
        <v>55</v>
      </c>
      <c r="C35" s="211"/>
      <c r="D35" s="212"/>
      <c r="E35" s="216" t="str">
        <f t="shared" si="3"/>
        <v/>
      </c>
      <c r="F35" s="217">
        <f t="shared" si="1"/>
        <v>0</v>
      </c>
      <c r="G35" s="218"/>
      <c r="H35" s="760"/>
      <c r="I35" s="218"/>
      <c r="J35" s="760"/>
      <c r="K35" s="218"/>
      <c r="L35" s="763"/>
      <c r="R35" s="210" t="s">
        <v>157</v>
      </c>
      <c r="S35" s="211"/>
      <c r="T35" s="1048"/>
      <c r="U35" s="1086"/>
      <c r="V35" s="1055"/>
      <c r="W35" s="1087"/>
      <c r="X35" s="1088"/>
      <c r="Y35" s="1087"/>
      <c r="Z35" s="1088"/>
      <c r="AA35" s="1087"/>
      <c r="AB35" s="1089"/>
    </row>
    <row r="36" spans="2:28">
      <c r="B36" s="219"/>
      <c r="C36" s="185" t="s">
        <v>119</v>
      </c>
      <c r="D36" s="198"/>
      <c r="E36" s="1120">
        <f t="shared" si="3"/>
        <v>78.400000000000006</v>
      </c>
      <c r="F36" s="1121">
        <f t="shared" si="1"/>
        <v>11</v>
      </c>
      <c r="G36" s="1128"/>
      <c r="H36" s="1121"/>
      <c r="I36" s="1128"/>
      <c r="J36" s="1121"/>
      <c r="K36" s="1128"/>
      <c r="L36" s="1123"/>
      <c r="R36" s="219"/>
      <c r="S36" s="185" t="s">
        <v>94</v>
      </c>
      <c r="T36" s="1044"/>
      <c r="U36" s="1061">
        <v>784</v>
      </c>
      <c r="V36" s="1062">
        <v>11</v>
      </c>
      <c r="W36" s="1090"/>
      <c r="X36" s="1091"/>
      <c r="Y36" s="1090"/>
      <c r="Z36" s="1091"/>
      <c r="AA36" s="1090"/>
      <c r="AB36" s="1065"/>
    </row>
    <row r="37" spans="2:28">
      <c r="B37" s="220"/>
      <c r="C37" s="221" t="s">
        <v>120</v>
      </c>
      <c r="D37" s="222"/>
      <c r="E37" s="1193" t="s">
        <v>187</v>
      </c>
      <c r="F37" s="1121" t="str">
        <f t="shared" si="1"/>
        <v>-</v>
      </c>
      <c r="G37" s="1135"/>
      <c r="H37" s="1121"/>
      <c r="I37" s="1135"/>
      <c r="J37" s="1121"/>
      <c r="K37" s="1135"/>
      <c r="L37" s="1123"/>
      <c r="R37" s="220"/>
      <c r="S37" s="221" t="s">
        <v>158</v>
      </c>
      <c r="T37" s="1049"/>
      <c r="U37" s="1094" t="s">
        <v>188</v>
      </c>
      <c r="V37" s="1095" t="s">
        <v>40</v>
      </c>
      <c r="W37" s="1096"/>
      <c r="X37" s="1097"/>
      <c r="Y37" s="1096"/>
      <c r="Z37" s="1097"/>
      <c r="AA37" s="1096"/>
      <c r="AB37" s="1098"/>
    </row>
    <row r="38" spans="2:28" ht="15" thickBot="1">
      <c r="B38" s="1212" t="s">
        <v>175</v>
      </c>
      <c r="C38" s="1213"/>
      <c r="D38" s="1214"/>
      <c r="E38" s="1232">
        <f>IF(U38="","",U38)</f>
        <v>47.66</v>
      </c>
      <c r="F38" s="1216">
        <f t="shared" si="1"/>
        <v>11.1</v>
      </c>
      <c r="G38" s="1217"/>
      <c r="H38" s="1218"/>
      <c r="I38" s="1131"/>
      <c r="J38" s="1138"/>
      <c r="K38" s="1131"/>
      <c r="L38" s="1133"/>
      <c r="R38" s="1212" t="s">
        <v>159</v>
      </c>
      <c r="S38" s="1213"/>
      <c r="T38" s="1215"/>
      <c r="U38" s="1226">
        <v>47.66</v>
      </c>
      <c r="V38" s="1219">
        <v>11.1</v>
      </c>
      <c r="W38" s="1220"/>
      <c r="X38" s="1221"/>
      <c r="Y38" s="1220"/>
      <c r="Z38" s="1221"/>
      <c r="AA38" s="1220"/>
      <c r="AB38" s="1222"/>
    </row>
    <row r="39" spans="2:28">
      <c r="R39" s="128"/>
      <c r="S39" s="128"/>
      <c r="T39" s="128"/>
      <c r="U39" s="128"/>
      <c r="V39" s="128"/>
      <c r="W39" s="128"/>
      <c r="X39" s="128"/>
      <c r="Y39" s="128"/>
      <c r="Z39" s="128"/>
      <c r="AA39" s="128"/>
      <c r="AB39" s="128"/>
    </row>
    <row r="40" spans="2:28">
      <c r="R40" s="128" t="s">
        <v>162</v>
      </c>
      <c r="S40" s="128"/>
      <c r="T40" s="128"/>
      <c r="U40" s="128"/>
      <c r="V40" s="128"/>
      <c r="W40" s="128"/>
      <c r="X40" s="128"/>
      <c r="Y40" s="128"/>
      <c r="Z40" s="128"/>
      <c r="AA40" s="128"/>
      <c r="AB40" s="128"/>
    </row>
    <row r="41" spans="2:28">
      <c r="R41" s="128" t="s">
        <v>163</v>
      </c>
      <c r="S41" s="128"/>
      <c r="T41" s="128"/>
      <c r="U41" s="128"/>
      <c r="V41" s="128"/>
      <c r="W41" s="128"/>
      <c r="X41" s="128"/>
      <c r="Y41" s="128"/>
      <c r="Z41" s="128"/>
      <c r="AA41" s="128"/>
      <c r="AB41" s="128"/>
    </row>
    <row r="44" spans="2:28">
      <c r="B44" s="976" t="s">
        <v>96</v>
      </c>
    </row>
    <row r="45" spans="2:28" ht="15">
      <c r="B45" s="85" t="s">
        <v>178</v>
      </c>
      <c r="C45" s="83"/>
      <c r="D45" s="83"/>
      <c r="E45" s="83"/>
      <c r="F45" s="83"/>
      <c r="G45" s="83"/>
      <c r="H45" s="83"/>
      <c r="I45" s="83"/>
      <c r="J45" s="83"/>
      <c r="K45" s="83"/>
      <c r="L45" s="83"/>
      <c r="M45" s="83"/>
      <c r="N45" s="83"/>
      <c r="O45" s="83"/>
    </row>
    <row r="46" spans="2:28">
      <c r="B46" s="83"/>
      <c r="C46" s="83"/>
      <c r="D46" s="83"/>
      <c r="E46" s="83"/>
      <c r="F46" s="83"/>
      <c r="G46" s="83"/>
      <c r="H46" s="86" t="s">
        <v>34</v>
      </c>
      <c r="I46" s="86"/>
      <c r="J46" s="86"/>
      <c r="K46" s="86"/>
      <c r="L46" s="86"/>
      <c r="M46" s="86"/>
      <c r="N46" s="86"/>
      <c r="O46" s="86"/>
      <c r="U46" s="1145"/>
      <c r="V46" s="1145"/>
      <c r="W46" s="1145"/>
      <c r="X46" s="1145"/>
    </row>
    <row r="47" spans="2:28">
      <c r="B47" s="2001"/>
      <c r="C47" s="2002"/>
      <c r="D47" s="2002"/>
      <c r="E47" s="1984" t="s">
        <v>26</v>
      </c>
      <c r="F47" s="1985"/>
      <c r="G47" s="1985"/>
      <c r="H47" s="1999"/>
      <c r="I47" s="86"/>
      <c r="J47" s="86"/>
      <c r="K47" s="86"/>
      <c r="L47" s="86"/>
      <c r="M47" s="86"/>
      <c r="N47" s="86"/>
      <c r="O47" s="1113"/>
      <c r="R47" s="1894"/>
      <c r="S47" s="1895"/>
      <c r="T47" s="1898"/>
      <c r="U47" s="2012" t="s">
        <v>164</v>
      </c>
      <c r="V47" s="2012"/>
      <c r="W47" s="2012"/>
      <c r="X47" s="2013"/>
    </row>
    <row r="48" spans="2:28">
      <c r="B48" s="2003"/>
      <c r="C48" s="1973"/>
      <c r="D48" s="1973"/>
      <c r="E48" s="1989">
        <v>2022</v>
      </c>
      <c r="F48" s="1990"/>
      <c r="G48" s="1990"/>
      <c r="H48" s="2000"/>
      <c r="I48" s="86"/>
      <c r="J48" s="86"/>
      <c r="K48" s="86"/>
      <c r="L48" s="86"/>
      <c r="M48" s="86"/>
      <c r="N48" s="86"/>
      <c r="O48" s="1113"/>
      <c r="R48" s="1896"/>
      <c r="S48" s="131"/>
      <c r="T48" s="1891"/>
      <c r="U48" s="1997">
        <v>2022</v>
      </c>
      <c r="V48" s="1997"/>
      <c r="W48" s="1997"/>
      <c r="X48" s="1998"/>
    </row>
    <row r="49" spans="2:24" ht="13.5" customHeight="1">
      <c r="B49" s="2003"/>
      <c r="C49" s="1973"/>
      <c r="D49" s="1973"/>
      <c r="E49" s="132" t="s">
        <v>14</v>
      </c>
      <c r="F49" s="133" t="s">
        <v>18</v>
      </c>
      <c r="G49" s="133" t="s">
        <v>172</v>
      </c>
      <c r="H49" s="1146" t="s">
        <v>72</v>
      </c>
      <c r="I49" s="86"/>
      <c r="J49" s="86"/>
      <c r="K49" s="86"/>
      <c r="L49" s="86"/>
      <c r="M49" s="86"/>
      <c r="N49" s="86"/>
      <c r="O49" s="87"/>
      <c r="R49" s="1896"/>
      <c r="S49" s="131"/>
      <c r="T49" s="1891"/>
      <c r="U49" s="942" t="s">
        <v>128</v>
      </c>
      <c r="V49" s="133" t="s">
        <v>180</v>
      </c>
      <c r="W49" s="133" t="s">
        <v>181</v>
      </c>
      <c r="X49" s="1146" t="s">
        <v>182</v>
      </c>
    </row>
    <row r="50" spans="2:24">
      <c r="B50" s="2004"/>
      <c r="C50" s="1982"/>
      <c r="D50" s="1982"/>
      <c r="E50" s="136" t="s">
        <v>133</v>
      </c>
      <c r="F50" s="137" t="s">
        <v>133</v>
      </c>
      <c r="G50" s="137" t="s">
        <v>133</v>
      </c>
      <c r="H50" s="1147" t="s">
        <v>133</v>
      </c>
      <c r="I50" s="86"/>
      <c r="J50" s="86"/>
      <c r="K50" s="86"/>
      <c r="L50" s="86"/>
      <c r="M50" s="86"/>
      <c r="N50" s="86"/>
      <c r="O50" s="1113"/>
      <c r="R50" s="1897"/>
      <c r="S50" s="1892"/>
      <c r="T50" s="1893"/>
      <c r="U50" s="943" t="s">
        <v>134</v>
      </c>
      <c r="V50" s="137" t="s">
        <v>134</v>
      </c>
      <c r="W50" s="137" t="s">
        <v>134</v>
      </c>
      <c r="X50" s="1147" t="s">
        <v>134</v>
      </c>
    </row>
    <row r="51" spans="2:24">
      <c r="B51" s="140" t="s">
        <v>39</v>
      </c>
      <c r="C51" s="141"/>
      <c r="D51" s="142"/>
      <c r="E51" s="1160">
        <f>IF(U51="","",U51/10)</f>
        <v>268.39999999999998</v>
      </c>
      <c r="F51" s="1161">
        <f t="shared" ref="F51:H60" si="4">IF(V51="","",V51/10)</f>
        <v>235.6</v>
      </c>
      <c r="G51" s="1118">
        <f t="shared" si="4"/>
        <v>225.3</v>
      </c>
      <c r="H51" s="1183">
        <f t="shared" si="4"/>
        <v>438.5</v>
      </c>
      <c r="I51" s="86"/>
      <c r="J51" s="86"/>
      <c r="K51" s="86"/>
      <c r="L51" s="86"/>
      <c r="M51" s="86"/>
      <c r="N51" s="86"/>
      <c r="O51" s="87"/>
      <c r="R51" s="140" t="s">
        <v>78</v>
      </c>
      <c r="S51" s="141"/>
      <c r="T51" s="142"/>
      <c r="U51" s="1052">
        <v>2684</v>
      </c>
      <c r="V51" s="1053">
        <v>2356</v>
      </c>
      <c r="W51" s="1053">
        <v>2253</v>
      </c>
      <c r="X51" s="1148">
        <v>4385</v>
      </c>
    </row>
    <row r="52" spans="2:24">
      <c r="B52" s="140"/>
      <c r="C52" s="147" t="s">
        <v>41</v>
      </c>
      <c r="D52" s="148"/>
      <c r="E52" s="1197">
        <f t="shared" ref="E52:E60" si="5">IF(U52="","",U52/10)</f>
        <v>242.7</v>
      </c>
      <c r="F52" s="1194">
        <f t="shared" si="4"/>
        <v>210.1</v>
      </c>
      <c r="G52" s="1122">
        <f t="shared" si="4"/>
        <v>191.9</v>
      </c>
      <c r="H52" s="1171">
        <f t="shared" si="4"/>
        <v>394.6</v>
      </c>
      <c r="I52" s="86"/>
      <c r="J52" s="86"/>
      <c r="K52" s="86"/>
      <c r="L52" s="86"/>
      <c r="M52" s="86"/>
      <c r="N52" s="86"/>
      <c r="O52" s="1113"/>
      <c r="R52" s="140"/>
      <c r="S52" s="147" t="s">
        <v>79</v>
      </c>
      <c r="T52" s="148"/>
      <c r="U52" s="1059">
        <v>2427</v>
      </c>
      <c r="V52" s="1060">
        <v>2101</v>
      </c>
      <c r="W52" s="1060">
        <v>1919</v>
      </c>
      <c r="X52" s="1149">
        <v>3946</v>
      </c>
    </row>
    <row r="53" spans="2:24">
      <c r="B53" s="140"/>
      <c r="C53" s="152"/>
      <c r="D53" s="153" t="s">
        <v>107</v>
      </c>
      <c r="E53" s="1197">
        <f t="shared" si="5"/>
        <v>161.69999999999999</v>
      </c>
      <c r="F53" s="1194">
        <f t="shared" si="4"/>
        <v>112.1</v>
      </c>
      <c r="G53" s="1122">
        <f t="shared" si="4"/>
        <v>113.7</v>
      </c>
      <c r="H53" s="1171">
        <f t="shared" si="4"/>
        <v>267.10000000000002</v>
      </c>
      <c r="I53" s="86"/>
      <c r="J53" s="86"/>
      <c r="K53" s="86"/>
      <c r="L53" s="86"/>
      <c r="M53" s="86"/>
      <c r="N53" s="86"/>
      <c r="O53" s="87"/>
      <c r="R53" s="140"/>
      <c r="S53" s="152"/>
      <c r="T53" s="153" t="s">
        <v>135</v>
      </c>
      <c r="U53" s="1059">
        <v>1617</v>
      </c>
      <c r="V53" s="1060">
        <v>1121</v>
      </c>
      <c r="W53" s="1060">
        <v>1137</v>
      </c>
      <c r="X53" s="1149">
        <v>2671</v>
      </c>
    </row>
    <row r="54" spans="2:24">
      <c r="B54" s="140"/>
      <c r="C54" s="152"/>
      <c r="D54" s="153" t="s">
        <v>108</v>
      </c>
      <c r="E54" s="1197">
        <f t="shared" si="5"/>
        <v>81</v>
      </c>
      <c r="F54" s="1194">
        <f t="shared" si="4"/>
        <v>98</v>
      </c>
      <c r="G54" s="1122">
        <f t="shared" si="4"/>
        <v>78.099999999999994</v>
      </c>
      <c r="H54" s="1171">
        <f t="shared" si="4"/>
        <v>127.5</v>
      </c>
      <c r="I54" s="86"/>
      <c r="J54" s="86"/>
      <c r="K54" s="86"/>
      <c r="L54" s="86"/>
      <c r="M54" s="86"/>
      <c r="N54" s="86"/>
      <c r="O54" s="1113"/>
      <c r="R54" s="140"/>
      <c r="S54" s="152"/>
      <c r="T54" s="153" t="s">
        <v>136</v>
      </c>
      <c r="U54" s="1059">
        <v>810</v>
      </c>
      <c r="V54" s="1060">
        <v>980</v>
      </c>
      <c r="W54" s="1060">
        <v>781</v>
      </c>
      <c r="X54" s="1149">
        <v>1275</v>
      </c>
    </row>
    <row r="55" spans="2:24">
      <c r="B55" s="140"/>
      <c r="C55" s="152" t="s">
        <v>137</v>
      </c>
      <c r="D55" s="148"/>
      <c r="E55" s="1197">
        <f t="shared" si="5"/>
        <v>25.7</v>
      </c>
      <c r="F55" s="1194">
        <f t="shared" si="4"/>
        <v>25.5</v>
      </c>
      <c r="G55" s="1122">
        <f t="shared" si="4"/>
        <v>33.4</v>
      </c>
      <c r="H55" s="1171">
        <f t="shared" si="4"/>
        <v>43.9</v>
      </c>
      <c r="I55" s="86"/>
      <c r="J55" s="86"/>
      <c r="K55" s="86"/>
      <c r="L55" s="86"/>
      <c r="M55" s="86"/>
      <c r="N55" s="86"/>
      <c r="O55" s="87"/>
      <c r="R55" s="140"/>
      <c r="S55" s="152" t="s">
        <v>80</v>
      </c>
      <c r="T55" s="148"/>
      <c r="U55" s="1059">
        <v>257</v>
      </c>
      <c r="V55" s="1060">
        <v>255</v>
      </c>
      <c r="W55" s="1060">
        <v>334</v>
      </c>
      <c r="X55" s="1149">
        <v>439</v>
      </c>
    </row>
    <row r="56" spans="2:24">
      <c r="B56" s="140"/>
      <c r="C56" s="158"/>
      <c r="D56" s="159" t="s">
        <v>138</v>
      </c>
      <c r="E56" s="1197">
        <f t="shared" si="5"/>
        <v>25.2</v>
      </c>
      <c r="F56" s="1194">
        <f t="shared" si="4"/>
        <v>25.2</v>
      </c>
      <c r="G56" s="1122">
        <f t="shared" si="4"/>
        <v>30.3</v>
      </c>
      <c r="H56" s="1171">
        <f t="shared" si="4"/>
        <v>42.5</v>
      </c>
      <c r="I56" s="86"/>
      <c r="J56" s="86"/>
      <c r="K56" s="86"/>
      <c r="L56" s="86"/>
      <c r="M56" s="86"/>
      <c r="N56" s="86"/>
      <c r="O56" s="1113"/>
      <c r="R56" s="140"/>
      <c r="S56" s="158"/>
      <c r="T56" s="1033" t="s">
        <v>139</v>
      </c>
      <c r="U56" s="1059">
        <v>252</v>
      </c>
      <c r="V56" s="1060">
        <v>252</v>
      </c>
      <c r="W56" s="1060">
        <v>303</v>
      </c>
      <c r="X56" s="1149">
        <v>425</v>
      </c>
    </row>
    <row r="57" spans="2:24">
      <c r="B57" s="140"/>
      <c r="C57" s="158"/>
      <c r="D57" s="159" t="s">
        <v>111</v>
      </c>
      <c r="E57" s="1197">
        <f t="shared" si="5"/>
        <v>0.5</v>
      </c>
      <c r="F57" s="1194">
        <f t="shared" si="4"/>
        <v>0.3</v>
      </c>
      <c r="G57" s="1122">
        <f t="shared" si="4"/>
        <v>3.1</v>
      </c>
      <c r="H57" s="1191">
        <f t="shared" si="4"/>
        <v>1.4</v>
      </c>
      <c r="I57" s="86"/>
      <c r="J57" s="86"/>
      <c r="K57" s="86"/>
      <c r="L57" s="86"/>
      <c r="M57" s="86"/>
      <c r="N57" s="86"/>
      <c r="O57" s="87"/>
      <c r="R57" s="140"/>
      <c r="S57" s="158"/>
      <c r="T57" s="1033" t="s">
        <v>140</v>
      </c>
      <c r="U57" s="1059">
        <v>5</v>
      </c>
      <c r="V57" s="1060">
        <v>3</v>
      </c>
      <c r="W57" s="1060">
        <v>31</v>
      </c>
      <c r="X57" s="1149">
        <v>14</v>
      </c>
    </row>
    <row r="58" spans="2:24">
      <c r="B58" s="161" t="s">
        <v>43</v>
      </c>
      <c r="C58" s="162"/>
      <c r="D58" s="162"/>
      <c r="E58" s="1197">
        <f t="shared" ref="E58" si="6">IF(U58="","",U58/10)</f>
        <v>-114.1</v>
      </c>
      <c r="F58" s="1194">
        <f t="shared" ref="F58" si="7">IF(V58="","",V58/10)</f>
        <v>-79.5</v>
      </c>
      <c r="G58" s="1122">
        <f t="shared" ref="G58" si="8">IF(W58="","",W58/10)</f>
        <v>-68.8</v>
      </c>
      <c r="H58" s="1191">
        <f t="shared" ref="H58" si="9">IF(X58="","",X58/10)</f>
        <v>-212.6</v>
      </c>
      <c r="I58" s="86"/>
      <c r="J58" s="86"/>
      <c r="K58" s="86"/>
      <c r="L58" s="86"/>
      <c r="M58" s="86"/>
      <c r="N58" s="86"/>
      <c r="O58" s="87"/>
      <c r="Q58" s="1180"/>
      <c r="R58" s="161" t="s">
        <v>81</v>
      </c>
      <c r="S58" s="162"/>
      <c r="T58" s="1034"/>
      <c r="U58" s="1066">
        <v>-1141</v>
      </c>
      <c r="V58" s="1067">
        <v>-795</v>
      </c>
      <c r="W58" s="1068">
        <v>-688</v>
      </c>
      <c r="X58" s="1151">
        <v>-2126</v>
      </c>
    </row>
    <row r="59" spans="2:24">
      <c r="B59" s="163"/>
      <c r="C59" s="164"/>
      <c r="D59" s="165" t="s">
        <v>112</v>
      </c>
      <c r="E59" s="1170">
        <f>IF(U59="","",U59)</f>
        <v>47</v>
      </c>
      <c r="F59" s="1188">
        <f>IF(V59="","",V59)</f>
        <v>37.799999999999997</v>
      </c>
      <c r="G59" s="1188">
        <f>IF(W59="","",W59)</f>
        <v>35.9</v>
      </c>
      <c r="H59" s="1189">
        <f>IF(X59="","",X59)</f>
        <v>53.9</v>
      </c>
      <c r="I59" s="86"/>
      <c r="J59" s="86"/>
      <c r="K59" s="86"/>
      <c r="L59" s="86"/>
      <c r="M59" s="86"/>
      <c r="N59" s="86"/>
      <c r="O59" s="1113"/>
      <c r="Q59" s="1180"/>
      <c r="R59" s="163"/>
      <c r="S59" s="164"/>
      <c r="T59" s="1035" t="s">
        <v>144</v>
      </c>
      <c r="U59" s="1071">
        <v>47</v>
      </c>
      <c r="V59" s="1072">
        <v>37.799999999999997</v>
      </c>
      <c r="W59" s="1072">
        <v>35.9</v>
      </c>
      <c r="X59" s="1152">
        <v>53.9</v>
      </c>
    </row>
    <row r="60" spans="2:24">
      <c r="B60" s="171" t="s">
        <v>44</v>
      </c>
      <c r="C60" s="172"/>
      <c r="D60" s="172"/>
      <c r="E60" s="1197">
        <f t="shared" si="5"/>
        <v>154.30000000000001</v>
      </c>
      <c r="F60" s="1194">
        <f t="shared" si="4"/>
        <v>156.1</v>
      </c>
      <c r="G60" s="1194">
        <f t="shared" si="4"/>
        <v>156.5</v>
      </c>
      <c r="H60" s="1198">
        <f t="shared" si="4"/>
        <v>225.9</v>
      </c>
      <c r="I60" s="86"/>
      <c r="J60" s="86"/>
      <c r="K60" s="86"/>
      <c r="L60" s="86"/>
      <c r="M60" s="86"/>
      <c r="N60" s="86"/>
      <c r="O60" s="87"/>
      <c r="Q60" s="1180"/>
      <c r="R60" s="171" t="s">
        <v>145</v>
      </c>
      <c r="S60" s="172"/>
      <c r="T60" s="1036"/>
      <c r="U60" s="1059">
        <v>1543</v>
      </c>
      <c r="V60" s="1060">
        <v>1561</v>
      </c>
      <c r="W60" s="1060">
        <v>1565</v>
      </c>
      <c r="X60" s="1150">
        <v>2259</v>
      </c>
    </row>
    <row r="61" spans="2:24">
      <c r="B61" s="177"/>
      <c r="C61" s="178"/>
      <c r="D61" s="179" t="s">
        <v>146</v>
      </c>
      <c r="E61" s="1170">
        <f>IF(U61="","",U61)</f>
        <v>57.5</v>
      </c>
      <c r="F61" s="1188">
        <f>IF(V61="","",V61)</f>
        <v>66.3</v>
      </c>
      <c r="G61" s="1188">
        <f>IF(W61="","",W61)</f>
        <v>69.5</v>
      </c>
      <c r="H61" s="1189">
        <f>IF(X61="","",X61)</f>
        <v>51.5</v>
      </c>
      <c r="I61" s="86"/>
      <c r="J61" s="86"/>
      <c r="K61" s="86"/>
      <c r="L61" s="86"/>
      <c r="M61" s="86"/>
      <c r="N61" s="86"/>
      <c r="O61" s="1113"/>
      <c r="R61" s="177"/>
      <c r="S61" s="178"/>
      <c r="T61" s="1037" t="s">
        <v>147</v>
      </c>
      <c r="U61" s="1071">
        <v>57.5</v>
      </c>
      <c r="V61" s="1072">
        <v>66.3</v>
      </c>
      <c r="W61" s="1072">
        <v>69.5</v>
      </c>
      <c r="X61" s="1152">
        <v>51.5</v>
      </c>
    </row>
    <row r="62" spans="2:24">
      <c r="B62" s="1027" t="s">
        <v>114</v>
      </c>
      <c r="C62" s="185"/>
      <c r="D62" s="185"/>
      <c r="E62" s="1197">
        <f t="shared" ref="E62" si="10">IF(U62="","",U62/10)</f>
        <v>-32.9</v>
      </c>
      <c r="F62" s="1194">
        <f t="shared" ref="F62" si="11">IF(V62="","",V62/10)</f>
        <v>-32.9</v>
      </c>
      <c r="G62" s="1194">
        <f t="shared" ref="G62" si="12">IF(W62="","",W62/10)</f>
        <v>-35.200000000000003</v>
      </c>
      <c r="H62" s="1198">
        <f t="shared" ref="H62" si="13">IF(X62="","",X62/10)</f>
        <v>-42.7</v>
      </c>
      <c r="I62" s="86"/>
      <c r="J62" s="86"/>
      <c r="K62" s="86"/>
      <c r="L62" s="86"/>
      <c r="M62" s="86"/>
      <c r="N62" s="86"/>
      <c r="O62" s="87"/>
      <c r="R62" s="1027" t="s">
        <v>83</v>
      </c>
      <c r="S62" s="191"/>
      <c r="T62" s="1038"/>
      <c r="U62" s="1066">
        <v>-329</v>
      </c>
      <c r="V62" s="1068">
        <v>-329</v>
      </c>
      <c r="W62" s="1068">
        <v>-352</v>
      </c>
      <c r="X62" s="1151">
        <v>-427</v>
      </c>
    </row>
    <row r="63" spans="2:24">
      <c r="B63" s="1028"/>
      <c r="C63" s="1029"/>
      <c r="D63" s="1030" t="s">
        <v>146</v>
      </c>
      <c r="E63" s="1170">
        <f>IF(U63="","",U63)</f>
        <v>12.3</v>
      </c>
      <c r="F63" s="1188">
        <f t="shared" ref="F63:H63" si="14">IF(V63="","",V63)</f>
        <v>14</v>
      </c>
      <c r="G63" s="1188">
        <f t="shared" si="14"/>
        <v>15.6</v>
      </c>
      <c r="H63" s="1189">
        <f t="shared" si="14"/>
        <v>9.6999999999999993</v>
      </c>
      <c r="I63" s="86"/>
      <c r="J63" s="86"/>
      <c r="K63" s="86"/>
      <c r="L63" s="86"/>
      <c r="M63" s="86"/>
      <c r="N63" s="86"/>
      <c r="O63" s="1113"/>
      <c r="R63" s="1039"/>
      <c r="S63" s="193"/>
      <c r="T63" s="1040" t="s">
        <v>147</v>
      </c>
      <c r="U63" s="1071">
        <v>12.3</v>
      </c>
      <c r="V63" s="1072">
        <v>14</v>
      </c>
      <c r="W63" s="1072">
        <v>15.6</v>
      </c>
      <c r="X63" s="1152">
        <v>9.6999999999999993</v>
      </c>
    </row>
    <row r="64" spans="2:24">
      <c r="B64" s="1027" t="s">
        <v>115</v>
      </c>
      <c r="C64" s="191"/>
      <c r="D64" s="192"/>
      <c r="E64" s="1197">
        <f t="shared" ref="E64" si="15">IF(U64="","",U64/10)</f>
        <v>-22.7</v>
      </c>
      <c r="F64" s="1194">
        <f t="shared" ref="F64" si="16">IF(V64="","",V64/10)</f>
        <v>-21.9</v>
      </c>
      <c r="G64" s="1194">
        <f t="shared" ref="G64" si="17">IF(W64="","",W64/10)</f>
        <v>-23.7</v>
      </c>
      <c r="H64" s="1198">
        <f t="shared" ref="H64" si="18">IF(X64="","",X64/10)</f>
        <v>-30.5</v>
      </c>
      <c r="I64" s="86"/>
      <c r="J64" s="86"/>
      <c r="K64" s="86"/>
      <c r="L64" s="86"/>
      <c r="M64" s="86"/>
      <c r="N64" s="86"/>
      <c r="O64" s="87"/>
      <c r="R64" s="1027" t="s">
        <v>148</v>
      </c>
      <c r="S64" s="185"/>
      <c r="T64" s="1041"/>
      <c r="U64" s="1066">
        <v>-227</v>
      </c>
      <c r="V64" s="1068">
        <v>-219</v>
      </c>
      <c r="W64" s="1068">
        <v>-237</v>
      </c>
      <c r="X64" s="1151">
        <v>-305</v>
      </c>
    </row>
    <row r="65" spans="2:24">
      <c r="B65" s="1028"/>
      <c r="C65" s="193"/>
      <c r="D65" s="1031" t="s">
        <v>146</v>
      </c>
      <c r="E65" s="1170">
        <f>IF(U65="","",U65)</f>
        <v>8.5</v>
      </c>
      <c r="F65" s="1188">
        <f t="shared" ref="F65:H65" si="19">IF(V65="","",V65)</f>
        <v>9.3000000000000007</v>
      </c>
      <c r="G65" s="1188">
        <f t="shared" si="19"/>
        <v>10.5</v>
      </c>
      <c r="H65" s="1189">
        <f t="shared" si="19"/>
        <v>7</v>
      </c>
      <c r="I65" s="86"/>
      <c r="J65" s="86"/>
      <c r="K65" s="86"/>
      <c r="L65" s="86"/>
      <c r="M65" s="86"/>
      <c r="N65" s="86"/>
      <c r="O65" s="1113"/>
      <c r="R65" s="1039"/>
      <c r="S65" s="193"/>
      <c r="T65" s="1042" t="s">
        <v>147</v>
      </c>
      <c r="U65" s="1071">
        <v>8.5</v>
      </c>
      <c r="V65" s="1072">
        <v>9.3000000000000007</v>
      </c>
      <c r="W65" s="1072">
        <v>10.5</v>
      </c>
      <c r="X65" s="1152">
        <v>7</v>
      </c>
    </row>
    <row r="66" spans="2:24">
      <c r="B66" s="1032" t="s">
        <v>116</v>
      </c>
      <c r="C66" s="185"/>
      <c r="D66" s="185"/>
      <c r="E66" s="1201">
        <f t="shared" ref="E66:H67" si="20">IF(U66="","",U66/10)</f>
        <v>0.2</v>
      </c>
      <c r="F66" s="1194">
        <f t="shared" si="20"/>
        <v>1.2</v>
      </c>
      <c r="G66" s="1169">
        <f t="shared" si="20"/>
        <v>0.1</v>
      </c>
      <c r="H66" s="1230">
        <v>-0.03</v>
      </c>
      <c r="I66" s="86"/>
      <c r="J66" s="86"/>
      <c r="K66" s="86"/>
      <c r="L66" s="86"/>
      <c r="M66" s="86"/>
      <c r="N66" s="86"/>
      <c r="O66" s="87"/>
      <c r="R66" s="1032" t="s">
        <v>149</v>
      </c>
      <c r="S66" s="185"/>
      <c r="T66" s="1041"/>
      <c r="U66" s="1066">
        <v>2</v>
      </c>
      <c r="V66" s="1068">
        <v>12</v>
      </c>
      <c r="W66" s="1068">
        <v>1</v>
      </c>
      <c r="X66" s="1151" t="s">
        <v>186</v>
      </c>
    </row>
    <row r="67" spans="2:24">
      <c r="B67" s="194" t="s">
        <v>48</v>
      </c>
      <c r="C67" s="172"/>
      <c r="D67" s="195"/>
      <c r="E67" s="1197">
        <f>IF(U67="","",U67/10)</f>
        <v>98.9</v>
      </c>
      <c r="F67" s="1194">
        <f t="shared" si="20"/>
        <v>102.5</v>
      </c>
      <c r="G67" s="1194">
        <f t="shared" si="20"/>
        <v>97.6</v>
      </c>
      <c r="H67" s="1198">
        <f t="shared" si="20"/>
        <v>152.6</v>
      </c>
      <c r="I67" s="86"/>
      <c r="J67" s="86"/>
      <c r="K67" s="86"/>
      <c r="L67" s="86"/>
      <c r="M67" s="86"/>
      <c r="N67" s="86"/>
      <c r="O67" s="1113"/>
      <c r="R67" s="194" t="s">
        <v>150</v>
      </c>
      <c r="S67" s="172"/>
      <c r="T67" s="1043"/>
      <c r="U67" s="1059">
        <v>989</v>
      </c>
      <c r="V67" s="1060">
        <v>1025</v>
      </c>
      <c r="W67" s="1060">
        <v>976</v>
      </c>
      <c r="X67" s="1150">
        <v>1526</v>
      </c>
    </row>
    <row r="68" spans="2:24">
      <c r="B68" s="196"/>
      <c r="C68" s="178"/>
      <c r="D68" s="179" t="s">
        <v>146</v>
      </c>
      <c r="E68" s="1170">
        <f>IF(U68="","",U68)</f>
        <v>36.799999999999997</v>
      </c>
      <c r="F68" s="1188">
        <f t="shared" ref="F68:H68" si="21">IF(V68="","",V68)</f>
        <v>43.5</v>
      </c>
      <c r="G68" s="1188">
        <f t="shared" si="21"/>
        <v>43.3</v>
      </c>
      <c r="H68" s="1189">
        <f t="shared" si="21"/>
        <v>34.799999999999997</v>
      </c>
      <c r="I68" s="86"/>
      <c r="J68" s="86"/>
      <c r="K68" s="86"/>
      <c r="L68" s="86"/>
      <c r="M68" s="86"/>
      <c r="N68" s="86"/>
      <c r="O68" s="87"/>
      <c r="R68" s="196"/>
      <c r="S68" s="178"/>
      <c r="T68" s="1037" t="s">
        <v>147</v>
      </c>
      <c r="U68" s="1071">
        <v>36.799999999999997</v>
      </c>
      <c r="V68" s="1072">
        <v>43.5</v>
      </c>
      <c r="W68" s="1072">
        <v>43.3</v>
      </c>
      <c r="X68" s="1152">
        <v>34.799999999999997</v>
      </c>
    </row>
    <row r="69" spans="2:24">
      <c r="B69" s="197" t="s">
        <v>49</v>
      </c>
      <c r="C69" s="185"/>
      <c r="D69" s="198"/>
      <c r="E69" s="1182">
        <v>-1.4E-2</v>
      </c>
      <c r="F69" s="1187">
        <v>-1.4999999999999999E-2</v>
      </c>
      <c r="G69" s="1187">
        <v>-1.4999999999999999E-2</v>
      </c>
      <c r="H69" s="1168">
        <v>-1.6E-2</v>
      </c>
      <c r="I69" s="86"/>
      <c r="J69" s="86"/>
      <c r="K69" s="86"/>
      <c r="L69" s="86"/>
      <c r="M69" s="86"/>
      <c r="N69" s="86"/>
      <c r="O69" s="1113"/>
      <c r="Q69" s="1180"/>
      <c r="R69" s="197" t="s">
        <v>87</v>
      </c>
      <c r="S69" s="185"/>
      <c r="T69" s="1044"/>
      <c r="U69" s="1066" t="s">
        <v>186</v>
      </c>
      <c r="V69" s="1068" t="s">
        <v>186</v>
      </c>
      <c r="W69" s="1068" t="s">
        <v>186</v>
      </c>
      <c r="X69" s="1151" t="s">
        <v>186</v>
      </c>
    </row>
    <row r="70" spans="2:24">
      <c r="B70" s="197" t="s">
        <v>51</v>
      </c>
      <c r="C70" s="185"/>
      <c r="D70" s="198"/>
      <c r="E70" s="1201">
        <f t="shared" ref="E70:H75" si="22">IF(U70="","",U70/10)</f>
        <v>1.6</v>
      </c>
      <c r="F70" s="1169">
        <f t="shared" si="22"/>
        <v>0.8</v>
      </c>
      <c r="G70" s="1194">
        <f t="shared" ref="G70" si="23">IF(W70="","",W70/10)</f>
        <v>-1.8</v>
      </c>
      <c r="H70" s="1198">
        <f t="shared" ref="H70" si="24">IF(X70="","",X70/10)</f>
        <v>-0.5</v>
      </c>
      <c r="I70" s="86"/>
      <c r="J70" s="86"/>
      <c r="K70" s="86"/>
      <c r="L70" s="86"/>
      <c r="M70" s="86"/>
      <c r="N70" s="86"/>
      <c r="O70" s="87"/>
      <c r="Q70" s="1180"/>
      <c r="R70" s="197" t="s">
        <v>152</v>
      </c>
      <c r="S70" s="185"/>
      <c r="T70" s="1044"/>
      <c r="U70" s="1066">
        <v>16</v>
      </c>
      <c r="V70" s="1068">
        <v>8</v>
      </c>
      <c r="W70" s="1068">
        <v>-18</v>
      </c>
      <c r="X70" s="1151">
        <v>-5</v>
      </c>
    </row>
    <row r="71" spans="2:24">
      <c r="B71" s="197" t="s">
        <v>89</v>
      </c>
      <c r="C71" s="185"/>
      <c r="D71" s="198"/>
      <c r="E71" s="1201">
        <f t="shared" si="22"/>
        <v>-2.4</v>
      </c>
      <c r="F71" s="1167" t="s">
        <v>187</v>
      </c>
      <c r="G71" s="1228" t="s">
        <v>187</v>
      </c>
      <c r="H71" s="1195">
        <f t="shared" si="22"/>
        <v>0.3</v>
      </c>
      <c r="I71" s="86"/>
      <c r="J71" s="86"/>
      <c r="K71" s="86"/>
      <c r="L71" s="86"/>
      <c r="M71" s="86"/>
      <c r="N71" s="86"/>
      <c r="O71" s="1113"/>
      <c r="R71" s="197" t="s">
        <v>153</v>
      </c>
      <c r="S71" s="185"/>
      <c r="T71" s="1044"/>
      <c r="U71" s="1066">
        <v>-24</v>
      </c>
      <c r="V71" s="1068" t="s">
        <v>188</v>
      </c>
      <c r="W71" s="1068" t="s">
        <v>188</v>
      </c>
      <c r="X71" s="1151">
        <v>3</v>
      </c>
    </row>
    <row r="72" spans="2:24">
      <c r="B72" s="161" t="s">
        <v>52</v>
      </c>
      <c r="C72" s="162"/>
      <c r="D72" s="199"/>
      <c r="E72" s="1197">
        <f t="shared" si="22"/>
        <v>98.1</v>
      </c>
      <c r="F72" s="1194">
        <f t="shared" si="22"/>
        <v>103.3</v>
      </c>
      <c r="G72" s="1194">
        <f t="shared" si="22"/>
        <v>95.8</v>
      </c>
      <c r="H72" s="1198">
        <f t="shared" si="22"/>
        <v>152.4</v>
      </c>
      <c r="I72" s="86"/>
      <c r="J72" s="86"/>
      <c r="K72" s="86"/>
      <c r="L72" s="86"/>
      <c r="M72" s="86"/>
      <c r="N72" s="86"/>
      <c r="O72" s="87"/>
      <c r="R72" s="161" t="s">
        <v>154</v>
      </c>
      <c r="S72" s="162"/>
      <c r="T72" s="1045"/>
      <c r="U72" s="1059">
        <v>981</v>
      </c>
      <c r="V72" s="1060">
        <v>1033</v>
      </c>
      <c r="W72" s="1060">
        <v>958</v>
      </c>
      <c r="X72" s="1150">
        <v>1524</v>
      </c>
    </row>
    <row r="73" spans="2:24">
      <c r="B73" s="163"/>
      <c r="C73" s="164"/>
      <c r="D73" s="165" t="s">
        <v>146</v>
      </c>
      <c r="E73" s="1170">
        <f>IF(U73="","",U73)</f>
        <v>36.5</v>
      </c>
      <c r="F73" s="1188">
        <f t="shared" ref="F73:H73" si="25">IF(V73="","",V73)</f>
        <v>43.8</v>
      </c>
      <c r="G73" s="1188">
        <f t="shared" si="25"/>
        <v>42.5</v>
      </c>
      <c r="H73" s="1189">
        <f t="shared" si="25"/>
        <v>34.799999999999997</v>
      </c>
      <c r="I73" s="86"/>
      <c r="J73" s="86"/>
      <c r="K73" s="86"/>
      <c r="L73" s="86"/>
      <c r="M73" s="86"/>
      <c r="N73" s="86"/>
      <c r="O73" s="1113"/>
      <c r="R73" s="163"/>
      <c r="S73" s="164"/>
      <c r="T73" s="1035" t="s">
        <v>147</v>
      </c>
      <c r="U73" s="1071">
        <v>36.5</v>
      </c>
      <c r="V73" s="1072">
        <v>43.8</v>
      </c>
      <c r="W73" s="1072">
        <v>42.5</v>
      </c>
      <c r="X73" s="1152">
        <v>34.799999999999997</v>
      </c>
    </row>
    <row r="74" spans="2:24">
      <c r="B74" s="197" t="s">
        <v>53</v>
      </c>
      <c r="C74" s="185"/>
      <c r="D74" s="198"/>
      <c r="E74" s="1197">
        <f t="shared" ref="E74" si="26">IF(U74="","",U74/10)</f>
        <v>-27.5</v>
      </c>
      <c r="F74" s="1194">
        <f t="shared" ref="F74" si="27">IF(V74="","",V74/10)</f>
        <v>-29.1</v>
      </c>
      <c r="G74" s="1194">
        <f t="shared" ref="G74" si="28">IF(W74="","",W74/10)</f>
        <v>-27.5</v>
      </c>
      <c r="H74" s="1198">
        <f t="shared" ref="H74" si="29">IF(X74="","",X74/10)</f>
        <v>-47.7</v>
      </c>
      <c r="I74" s="86"/>
      <c r="J74" s="86"/>
      <c r="K74" s="86"/>
      <c r="L74" s="86"/>
      <c r="M74" s="86"/>
      <c r="N74" s="86"/>
      <c r="O74" s="87"/>
      <c r="R74" s="197" t="s">
        <v>155</v>
      </c>
      <c r="S74" s="185"/>
      <c r="T74" s="1044"/>
      <c r="U74" s="1066">
        <v>-275</v>
      </c>
      <c r="V74" s="1068">
        <v>-291</v>
      </c>
      <c r="W74" s="1068">
        <v>-275</v>
      </c>
      <c r="X74" s="1151">
        <v>-477</v>
      </c>
    </row>
    <row r="75" spans="2:24">
      <c r="B75" s="171" t="s">
        <v>54</v>
      </c>
      <c r="C75" s="172"/>
      <c r="D75" s="195"/>
      <c r="E75" s="1197">
        <f t="shared" si="22"/>
        <v>70.599999999999994</v>
      </c>
      <c r="F75" s="1194">
        <f t="shared" si="22"/>
        <v>74.099999999999994</v>
      </c>
      <c r="G75" s="1194">
        <f t="shared" si="22"/>
        <v>68.3</v>
      </c>
      <c r="H75" s="1198">
        <f t="shared" si="22"/>
        <v>104.7</v>
      </c>
      <c r="I75" s="86"/>
      <c r="J75" s="86"/>
      <c r="K75" s="86"/>
      <c r="L75" s="86"/>
      <c r="M75" s="86"/>
      <c r="N75" s="86"/>
      <c r="O75" s="1113"/>
      <c r="R75" s="171" t="s">
        <v>156</v>
      </c>
      <c r="S75" s="172"/>
      <c r="T75" s="1043"/>
      <c r="U75" s="1059">
        <v>706</v>
      </c>
      <c r="V75" s="1060">
        <v>741</v>
      </c>
      <c r="W75" s="1060">
        <v>683</v>
      </c>
      <c r="X75" s="1150">
        <v>1047</v>
      </c>
    </row>
    <row r="76" spans="2:24">
      <c r="B76" s="200"/>
      <c r="C76" s="201"/>
      <c r="D76" s="202" t="s">
        <v>146</v>
      </c>
      <c r="E76" s="1184">
        <f>IF(U76="","",U76)</f>
        <v>26.3</v>
      </c>
      <c r="F76" s="1186">
        <f t="shared" ref="F76:H76" si="30">IF(V76="","",V76)</f>
        <v>31.5</v>
      </c>
      <c r="G76" s="1186">
        <f t="shared" si="30"/>
        <v>30.3</v>
      </c>
      <c r="H76" s="1181">
        <f t="shared" si="30"/>
        <v>23.9</v>
      </c>
      <c r="I76" s="86"/>
      <c r="J76" s="86"/>
      <c r="K76" s="86"/>
      <c r="L76" s="86"/>
      <c r="M76" s="86"/>
      <c r="N76" s="86"/>
      <c r="R76" s="200"/>
      <c r="S76" s="201"/>
      <c r="T76" s="1046" t="s">
        <v>147</v>
      </c>
      <c r="U76" s="1071">
        <v>26.3</v>
      </c>
      <c r="V76" s="1072">
        <v>31.5</v>
      </c>
      <c r="W76" s="1072">
        <v>30.3</v>
      </c>
      <c r="X76" s="1152">
        <v>23.9</v>
      </c>
    </row>
    <row r="77" spans="2:24">
      <c r="B77" s="203"/>
      <c r="C77" s="204"/>
      <c r="D77" s="205"/>
      <c r="E77" s="1162"/>
      <c r="F77" s="1162"/>
      <c r="G77" s="1162"/>
      <c r="H77" s="1172"/>
      <c r="I77" s="86"/>
      <c r="J77" s="86"/>
      <c r="K77" s="86"/>
      <c r="L77" s="86"/>
      <c r="M77" s="86"/>
      <c r="N77" s="86"/>
      <c r="R77" s="203"/>
      <c r="S77" s="204"/>
      <c r="T77" s="1047"/>
      <c r="U77" s="206"/>
      <c r="V77" s="207"/>
      <c r="W77" s="207"/>
      <c r="X77" s="1165"/>
    </row>
    <row r="78" spans="2:24">
      <c r="B78" s="210" t="s">
        <v>55</v>
      </c>
      <c r="C78" s="211"/>
      <c r="D78" s="212"/>
      <c r="E78" s="1190" t="str">
        <f t="shared" ref="E78:H79" si="31">IF(U78="","",U78/10)</f>
        <v/>
      </c>
      <c r="F78" s="1173" t="str">
        <f t="shared" si="31"/>
        <v/>
      </c>
      <c r="G78" s="1174" t="str">
        <f t="shared" si="31"/>
        <v/>
      </c>
      <c r="H78" s="1175" t="str">
        <f t="shared" si="31"/>
        <v/>
      </c>
      <c r="I78" s="86"/>
      <c r="J78" s="86"/>
      <c r="K78" s="86"/>
      <c r="L78" s="86"/>
      <c r="M78" s="86"/>
      <c r="N78" s="86"/>
      <c r="R78" s="210" t="s">
        <v>157</v>
      </c>
      <c r="S78" s="211"/>
      <c r="T78" s="1048"/>
      <c r="U78" s="213"/>
      <c r="V78" s="214"/>
      <c r="W78" s="214"/>
      <c r="X78" s="1166"/>
    </row>
    <row r="79" spans="2:24">
      <c r="B79" s="219"/>
      <c r="C79" s="185" t="s">
        <v>119</v>
      </c>
      <c r="D79" s="198"/>
      <c r="E79" s="1197">
        <f t="shared" si="31"/>
        <v>70.599999999999994</v>
      </c>
      <c r="F79" s="1194">
        <f t="shared" si="31"/>
        <v>74.099999999999994</v>
      </c>
      <c r="G79" s="1194">
        <f t="shared" si="31"/>
        <v>68.3</v>
      </c>
      <c r="H79" s="1198">
        <f t="shared" si="31"/>
        <v>104.7</v>
      </c>
      <c r="I79" s="86"/>
      <c r="J79" s="86"/>
      <c r="K79" s="86"/>
      <c r="L79" s="86"/>
      <c r="M79" s="86"/>
      <c r="N79" s="86"/>
      <c r="R79" s="219"/>
      <c r="S79" s="185" t="s">
        <v>94</v>
      </c>
      <c r="T79" s="1044"/>
      <c r="U79" s="1059">
        <v>706</v>
      </c>
      <c r="V79" s="1060">
        <v>741</v>
      </c>
      <c r="W79" s="1060">
        <v>683</v>
      </c>
      <c r="X79" s="1150">
        <v>1047</v>
      </c>
    </row>
    <row r="80" spans="2:24">
      <c r="B80" s="220"/>
      <c r="C80" s="221" t="s">
        <v>120</v>
      </c>
      <c r="D80" s="222"/>
      <c r="E80" s="1231" t="s">
        <v>187</v>
      </c>
      <c r="F80" s="1229" t="s">
        <v>187</v>
      </c>
      <c r="G80" s="1228" t="s">
        <v>187</v>
      </c>
      <c r="H80" s="1167" t="s">
        <v>187</v>
      </c>
      <c r="I80" s="86"/>
      <c r="J80" s="86"/>
      <c r="K80" s="86"/>
      <c r="L80" s="86"/>
      <c r="M80" s="86"/>
      <c r="N80" s="86"/>
      <c r="Q80" s="1196"/>
      <c r="R80" s="220"/>
      <c r="S80" s="221" t="s">
        <v>158</v>
      </c>
      <c r="T80" s="1049"/>
      <c r="U80" s="1092" t="s">
        <v>188</v>
      </c>
      <c r="V80" s="1093" t="s">
        <v>188</v>
      </c>
      <c r="W80" s="1093" t="s">
        <v>188</v>
      </c>
      <c r="X80" s="1153" t="s">
        <v>188</v>
      </c>
    </row>
    <row r="81" spans="2:24">
      <c r="B81" s="1212" t="s">
        <v>175</v>
      </c>
      <c r="C81" s="1213"/>
      <c r="D81" s="1214"/>
      <c r="E81" s="1179">
        <f>IF(U81="","",U81)</f>
        <v>42.91</v>
      </c>
      <c r="F81" s="1185">
        <f>IF(V81="","",V81)</f>
        <v>45.07</v>
      </c>
      <c r="G81" s="1185">
        <f>IF(W81="","",W81)</f>
        <v>41.51</v>
      </c>
      <c r="H81" s="1192">
        <f>IF(X81="","",X81)</f>
        <v>63.63</v>
      </c>
      <c r="I81" s="86"/>
      <c r="J81" s="86"/>
      <c r="K81" s="86"/>
      <c r="L81" s="86"/>
      <c r="M81" s="86"/>
      <c r="N81" s="86"/>
      <c r="R81" s="1212" t="s">
        <v>159</v>
      </c>
      <c r="S81" s="1213"/>
      <c r="T81" s="1215"/>
      <c r="U81" s="1223">
        <v>42.91</v>
      </c>
      <c r="V81" s="1224">
        <v>45.07</v>
      </c>
      <c r="W81" s="1224">
        <v>41.51</v>
      </c>
      <c r="X81" s="1225">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9"/>
  <sheetViews>
    <sheetView view="pageBreakPreview" zoomScaleNormal="100" zoomScaleSheetLayoutView="100" workbookViewId="0"/>
  </sheetViews>
  <sheetFormatPr baseColWidth="10" defaultColWidth="9" defaultRowHeight="14"/>
  <cols>
    <col min="1" max="2" width="2.5" style="83" customWidth="1"/>
    <col min="3" max="3" width="35.5" style="83" bestFit="1" customWidth="1"/>
    <col min="4" max="8" width="9.83203125" style="83" customWidth="1"/>
    <col min="9" max="9" width="6" style="83" customWidth="1"/>
    <col min="10" max="10" width="10" style="128" customWidth="1"/>
    <col min="11" max="11" width="6" style="128" customWidth="1"/>
    <col min="12" max="12" width="9.6640625" style="83" customWidth="1"/>
    <col min="13" max="13" width="6" style="83" customWidth="1"/>
    <col min="14" max="14" width="10" style="83" customWidth="1"/>
    <col min="15" max="15" width="6" style="128" customWidth="1"/>
    <col min="16" max="16" width="9.5" style="83" customWidth="1"/>
    <col min="17" max="17" width="6" style="83" customWidth="1"/>
    <col min="18" max="16384" width="9" style="83"/>
  </cols>
  <sheetData>
    <row r="1" spans="1:22" ht="15" customHeight="1">
      <c r="Q1" s="867"/>
      <c r="T1" s="86"/>
      <c r="U1" s="342"/>
    </row>
    <row r="2" spans="1:22" ht="15" customHeight="1">
      <c r="A2" s="85" t="s">
        <v>190</v>
      </c>
    </row>
    <row r="3" spans="1:22" s="130" customFormat="1" ht="15" customHeight="1" thickBot="1">
      <c r="D3" s="130">
        <v>6</v>
      </c>
      <c r="E3" s="130">
        <v>6</v>
      </c>
      <c r="F3" s="130">
        <v>6</v>
      </c>
      <c r="G3" s="130">
        <v>6</v>
      </c>
      <c r="J3" s="128"/>
      <c r="K3" s="128"/>
      <c r="O3" s="128"/>
      <c r="Q3" s="129" t="s">
        <v>34</v>
      </c>
    </row>
    <row r="4" spans="1:22" s="87" customFormat="1" ht="42" customHeight="1">
      <c r="A4" s="2001"/>
      <c r="B4" s="2002"/>
      <c r="C4" s="2002"/>
      <c r="D4" s="2033" t="s">
        <v>191</v>
      </c>
      <c r="E4" s="2034"/>
      <c r="F4" s="2034"/>
      <c r="G4" s="2035"/>
      <c r="H4" s="2036" t="s">
        <v>191</v>
      </c>
      <c r="I4" s="2037"/>
      <c r="J4" s="2037"/>
      <c r="K4" s="2037"/>
      <c r="L4" s="2037"/>
      <c r="M4" s="2037"/>
      <c r="N4" s="2037"/>
      <c r="O4" s="2038"/>
      <c r="P4" s="2024" t="s">
        <v>192</v>
      </c>
      <c r="Q4" s="2025"/>
    </row>
    <row r="5" spans="1:22" s="87" customFormat="1" ht="15" customHeight="1">
      <c r="A5" s="2003"/>
      <c r="B5" s="1973"/>
      <c r="C5" s="1973"/>
      <c r="D5" s="2039">
        <v>2024</v>
      </c>
      <c r="E5" s="2040"/>
      <c r="F5" s="2040"/>
      <c r="G5" s="2041"/>
      <c r="H5" s="2042">
        <v>2025</v>
      </c>
      <c r="I5" s="2040"/>
      <c r="J5" s="2040"/>
      <c r="K5" s="2040"/>
      <c r="L5" s="2040"/>
      <c r="M5" s="2040"/>
      <c r="N5" s="2040"/>
      <c r="O5" s="2041"/>
      <c r="P5" s="2026">
        <v>2025</v>
      </c>
      <c r="Q5" s="2027"/>
    </row>
    <row r="6" spans="1:22" s="87" customFormat="1" ht="15" customHeight="1">
      <c r="A6" s="2003"/>
      <c r="B6" s="1973"/>
      <c r="C6" s="1973"/>
      <c r="D6" s="132" t="s">
        <v>14</v>
      </c>
      <c r="E6" s="133" t="s">
        <v>15</v>
      </c>
      <c r="F6" s="133" t="s">
        <v>16</v>
      </c>
      <c r="G6" s="134" t="s">
        <v>17</v>
      </c>
      <c r="H6" s="135" t="s">
        <v>14</v>
      </c>
      <c r="I6" s="2007" t="s">
        <v>105</v>
      </c>
      <c r="J6" s="133" t="s">
        <v>15</v>
      </c>
      <c r="K6" s="2007" t="s">
        <v>105</v>
      </c>
      <c r="L6" s="133" t="s">
        <v>16</v>
      </c>
      <c r="M6" s="2007" t="s">
        <v>105</v>
      </c>
      <c r="N6" s="133" t="s">
        <v>17</v>
      </c>
      <c r="O6" s="2009" t="s">
        <v>105</v>
      </c>
      <c r="P6" s="132" t="s">
        <v>193</v>
      </c>
      <c r="Q6" s="2028" t="s">
        <v>194</v>
      </c>
    </row>
    <row r="7" spans="1:22" s="87" customFormat="1" ht="15" customHeight="1">
      <c r="A7" s="2004"/>
      <c r="B7" s="1982"/>
      <c r="C7" s="1982"/>
      <c r="D7" s="136" t="s">
        <v>19</v>
      </c>
      <c r="E7" s="137" t="s">
        <v>19</v>
      </c>
      <c r="F7" s="137" t="s">
        <v>19</v>
      </c>
      <c r="G7" s="138" t="s">
        <v>19</v>
      </c>
      <c r="H7" s="139" t="s">
        <v>19</v>
      </c>
      <c r="I7" s="2008"/>
      <c r="J7" s="137" t="s">
        <v>19</v>
      </c>
      <c r="K7" s="2008"/>
      <c r="L7" s="137" t="s">
        <v>19</v>
      </c>
      <c r="M7" s="2008"/>
      <c r="N7" s="137" t="s">
        <v>19</v>
      </c>
      <c r="O7" s="2010"/>
      <c r="P7" s="136" t="s">
        <v>19</v>
      </c>
      <c r="Q7" s="2029"/>
    </row>
    <row r="8" spans="1:22" ht="15" customHeight="1">
      <c r="A8" s="140" t="s">
        <v>39</v>
      </c>
      <c r="B8" s="141"/>
      <c r="C8" s="142"/>
      <c r="D8" s="272">
        <v>236.9</v>
      </c>
      <c r="E8" s="273">
        <v>552.9</v>
      </c>
      <c r="F8" s="273">
        <v>868.5</v>
      </c>
      <c r="G8" s="274">
        <v>1170.5999999999999</v>
      </c>
      <c r="H8" s="275">
        <v>288.5</v>
      </c>
      <c r="I8" s="144">
        <v>21.8</v>
      </c>
      <c r="J8" s="238">
        <v>578.5</v>
      </c>
      <c r="K8" s="144">
        <v>4.5999999999999996</v>
      </c>
      <c r="L8" s="238"/>
      <c r="M8" s="144"/>
      <c r="N8" s="238"/>
      <c r="O8" s="239"/>
      <c r="P8" s="868">
        <v>1190</v>
      </c>
      <c r="Q8" s="869">
        <v>1.7</v>
      </c>
      <c r="R8" s="87"/>
      <c r="S8" s="277"/>
      <c r="T8" s="277"/>
      <c r="U8" s="277"/>
      <c r="V8" s="277"/>
    </row>
    <row r="9" spans="1:22" ht="15" customHeight="1">
      <c r="A9" s="140"/>
      <c r="B9" s="147" t="s">
        <v>41</v>
      </c>
      <c r="C9" s="148"/>
      <c r="D9" s="278">
        <v>204.5</v>
      </c>
      <c r="E9" s="279">
        <v>485.5</v>
      </c>
      <c r="F9" s="279">
        <v>750.3</v>
      </c>
      <c r="G9" s="280">
        <v>997.9</v>
      </c>
      <c r="H9" s="281">
        <v>259.7</v>
      </c>
      <c r="I9" s="150">
        <v>27</v>
      </c>
      <c r="J9" s="245">
        <v>511.4</v>
      </c>
      <c r="K9" s="150">
        <v>5.3</v>
      </c>
      <c r="L9" s="245"/>
      <c r="M9" s="150"/>
      <c r="N9" s="245"/>
      <c r="O9" s="246"/>
      <c r="P9" s="870">
        <v>1018</v>
      </c>
      <c r="Q9" s="871">
        <v>2</v>
      </c>
      <c r="R9" s="87"/>
      <c r="S9" s="277"/>
      <c r="T9" s="277"/>
      <c r="U9" s="277"/>
      <c r="V9" s="277"/>
    </row>
    <row r="10" spans="1:22" ht="15" customHeight="1">
      <c r="A10" s="140"/>
      <c r="B10" s="152"/>
      <c r="C10" s="153" t="s">
        <v>107</v>
      </c>
      <c r="D10" s="282">
        <v>103.2</v>
      </c>
      <c r="E10" s="283">
        <v>217.2</v>
      </c>
      <c r="F10" s="283">
        <v>331.7</v>
      </c>
      <c r="G10" s="284">
        <v>461.1</v>
      </c>
      <c r="H10" s="285">
        <v>103</v>
      </c>
      <c r="I10" s="156">
        <v>-0.2</v>
      </c>
      <c r="J10" s="251">
        <v>223.3</v>
      </c>
      <c r="K10" s="156">
        <v>2.8</v>
      </c>
      <c r="L10" s="251"/>
      <c r="M10" s="156"/>
      <c r="N10" s="251"/>
      <c r="O10" s="252"/>
      <c r="P10" s="872">
        <v>462.5</v>
      </c>
      <c r="Q10" s="873">
        <v>0.3</v>
      </c>
      <c r="R10" s="87"/>
      <c r="S10" s="277"/>
      <c r="T10" s="277"/>
      <c r="U10" s="277"/>
      <c r="V10" s="277"/>
    </row>
    <row r="11" spans="1:22" ht="15" customHeight="1">
      <c r="A11" s="140"/>
      <c r="B11" s="152"/>
      <c r="C11" s="153" t="s">
        <v>108</v>
      </c>
      <c r="D11" s="282">
        <v>101.3</v>
      </c>
      <c r="E11" s="283">
        <v>268.39999999999998</v>
      </c>
      <c r="F11" s="283">
        <v>418.7</v>
      </c>
      <c r="G11" s="284">
        <v>536.79999999999995</v>
      </c>
      <c r="H11" s="285">
        <v>156.69999999999999</v>
      </c>
      <c r="I11" s="156">
        <v>54.7</v>
      </c>
      <c r="J11" s="251">
        <v>288.10000000000002</v>
      </c>
      <c r="K11" s="156">
        <v>7.3</v>
      </c>
      <c r="L11" s="251"/>
      <c r="M11" s="156"/>
      <c r="N11" s="251"/>
      <c r="O11" s="252"/>
      <c r="P11" s="872">
        <v>555.5</v>
      </c>
      <c r="Q11" s="873">
        <v>3.5</v>
      </c>
      <c r="R11" s="87"/>
      <c r="S11" s="277"/>
      <c r="T11" s="277"/>
      <c r="U11" s="277"/>
      <c r="V11" s="277"/>
    </row>
    <row r="12" spans="1:22" ht="15" customHeight="1">
      <c r="A12" s="140"/>
      <c r="B12" s="152" t="s">
        <v>42</v>
      </c>
      <c r="C12" s="148"/>
      <c r="D12" s="278">
        <v>32.5</v>
      </c>
      <c r="E12" s="279">
        <v>67.3</v>
      </c>
      <c r="F12" s="279">
        <v>118.2</v>
      </c>
      <c r="G12" s="280">
        <v>172.7</v>
      </c>
      <c r="H12" s="281">
        <v>28.7</v>
      </c>
      <c r="I12" s="150">
        <v>-11.7</v>
      </c>
      <c r="J12" s="245">
        <v>67</v>
      </c>
      <c r="K12" s="150">
        <v>-0.4</v>
      </c>
      <c r="L12" s="245"/>
      <c r="M12" s="150"/>
      <c r="N12" s="245"/>
      <c r="O12" s="246"/>
      <c r="P12" s="874">
        <v>172</v>
      </c>
      <c r="Q12" s="871">
        <v>-0.4</v>
      </c>
      <c r="R12" s="87"/>
      <c r="S12" s="277"/>
      <c r="T12" s="277"/>
      <c r="U12" s="277"/>
      <c r="V12" s="277"/>
    </row>
    <row r="13" spans="1:22" ht="15" customHeight="1">
      <c r="A13" s="140"/>
      <c r="B13" s="158"/>
      <c r="C13" s="159" t="s">
        <v>109</v>
      </c>
      <c r="D13" s="282">
        <v>21</v>
      </c>
      <c r="E13" s="283">
        <v>54.8</v>
      </c>
      <c r="F13" s="283">
        <v>94.5</v>
      </c>
      <c r="G13" s="284">
        <v>147.4</v>
      </c>
      <c r="H13" s="285">
        <v>25.3</v>
      </c>
      <c r="I13" s="160">
        <v>20.5</v>
      </c>
      <c r="J13" s="251">
        <v>62.3</v>
      </c>
      <c r="K13" s="160">
        <v>13.7</v>
      </c>
      <c r="L13" s="251"/>
      <c r="M13" s="160"/>
      <c r="N13" s="251"/>
      <c r="O13" s="253"/>
      <c r="P13" s="872">
        <v>165.7</v>
      </c>
      <c r="Q13" s="873">
        <v>12.4</v>
      </c>
      <c r="R13" s="87"/>
      <c r="S13" s="277"/>
      <c r="T13" s="277"/>
      <c r="U13" s="277"/>
      <c r="V13" s="277"/>
    </row>
    <row r="14" spans="1:22" ht="15" customHeight="1">
      <c r="A14" s="140"/>
      <c r="B14" s="158"/>
      <c r="C14" s="159" t="s">
        <v>169</v>
      </c>
      <c r="D14" s="282">
        <v>20.399999999999999</v>
      </c>
      <c r="E14" s="283">
        <v>53.7</v>
      </c>
      <c r="F14" s="283">
        <v>92.6</v>
      </c>
      <c r="G14" s="284">
        <v>144.69999999999999</v>
      </c>
      <c r="H14" s="285">
        <v>24.5</v>
      </c>
      <c r="I14" s="160">
        <v>20.100000000000001</v>
      </c>
      <c r="J14" s="251">
        <v>59.9</v>
      </c>
      <c r="K14" s="160">
        <v>11.5</v>
      </c>
      <c r="L14" s="251"/>
      <c r="M14" s="160"/>
      <c r="N14" s="251"/>
      <c r="O14" s="253"/>
      <c r="P14" s="872">
        <v>160.80000000000001</v>
      </c>
      <c r="Q14" s="873">
        <v>13.4</v>
      </c>
      <c r="R14" s="87"/>
      <c r="S14" s="277"/>
      <c r="T14" s="277"/>
      <c r="U14" s="277"/>
      <c r="V14" s="277"/>
    </row>
    <row r="15" spans="1:22" ht="15" customHeight="1">
      <c r="A15" s="140"/>
      <c r="B15" s="158"/>
      <c r="C15" s="159" t="s">
        <v>111</v>
      </c>
      <c r="D15" s="1763">
        <v>11.5</v>
      </c>
      <c r="E15" s="283">
        <v>12.5</v>
      </c>
      <c r="F15" s="283">
        <v>23.8</v>
      </c>
      <c r="G15" s="284">
        <v>25.3</v>
      </c>
      <c r="H15" s="285">
        <v>3.4</v>
      </c>
      <c r="I15" s="160">
        <v>-70.400000000000006</v>
      </c>
      <c r="J15" s="251">
        <v>4.7</v>
      </c>
      <c r="K15" s="160">
        <v>-62.4</v>
      </c>
      <c r="L15" s="251"/>
      <c r="M15" s="160"/>
      <c r="N15" s="251"/>
      <c r="O15" s="253"/>
      <c r="P15" s="872">
        <v>6.3</v>
      </c>
      <c r="Q15" s="873">
        <v>-75.099999999999994</v>
      </c>
      <c r="R15" s="87"/>
      <c r="S15" s="277"/>
      <c r="T15" s="277"/>
      <c r="U15" s="277"/>
      <c r="V15" s="277"/>
    </row>
    <row r="16" spans="1:22" ht="15" customHeight="1">
      <c r="A16" s="161" t="s">
        <v>43</v>
      </c>
      <c r="B16" s="162"/>
      <c r="C16" s="162"/>
      <c r="D16" s="278">
        <v>-72.599999999999994</v>
      </c>
      <c r="E16" s="279">
        <v>-160.19999999999999</v>
      </c>
      <c r="F16" s="279">
        <v>-244.1</v>
      </c>
      <c r="G16" s="280">
        <v>-338.1</v>
      </c>
      <c r="H16" s="281">
        <v>-87.5</v>
      </c>
      <c r="I16" s="150">
        <v>20.5</v>
      </c>
      <c r="J16" s="245">
        <v>-175.2</v>
      </c>
      <c r="K16" s="150">
        <v>9.4</v>
      </c>
      <c r="L16" s="245"/>
      <c r="M16" s="150"/>
      <c r="N16" s="245"/>
      <c r="O16" s="246"/>
      <c r="P16" s="875">
        <v>-341</v>
      </c>
      <c r="Q16" s="876">
        <v>0.9</v>
      </c>
      <c r="R16" s="87"/>
      <c r="S16" s="277"/>
      <c r="T16" s="277"/>
      <c r="U16" s="277"/>
      <c r="V16" s="277"/>
    </row>
    <row r="17" spans="1:22" s="126" customFormat="1" ht="15" customHeight="1">
      <c r="A17" s="163"/>
      <c r="B17" s="164"/>
      <c r="C17" s="165" t="s">
        <v>112</v>
      </c>
      <c r="D17" s="287">
        <v>35.5</v>
      </c>
      <c r="E17" s="288">
        <v>33</v>
      </c>
      <c r="F17" s="288">
        <v>32.5</v>
      </c>
      <c r="G17" s="289">
        <v>33.9</v>
      </c>
      <c r="H17" s="290">
        <v>33.700000000000003</v>
      </c>
      <c r="I17" s="1861" t="s">
        <v>40</v>
      </c>
      <c r="J17" s="255">
        <v>34.299999999999997</v>
      </c>
      <c r="K17" s="1862" t="s">
        <v>40</v>
      </c>
      <c r="L17" s="255"/>
      <c r="M17" s="1921"/>
      <c r="N17" s="255"/>
      <c r="O17" s="1922"/>
      <c r="P17" s="877">
        <v>33.5</v>
      </c>
      <c r="Q17" s="1933" t="s">
        <v>40</v>
      </c>
      <c r="R17" s="87"/>
      <c r="S17" s="277"/>
      <c r="T17" s="277"/>
      <c r="U17" s="277"/>
      <c r="V17" s="277"/>
    </row>
    <row r="18" spans="1:22" ht="15" customHeight="1">
      <c r="A18" s="171" t="s">
        <v>44</v>
      </c>
      <c r="B18" s="172"/>
      <c r="C18" s="172"/>
      <c r="D18" s="291">
        <v>164.3</v>
      </c>
      <c r="E18" s="292">
        <v>392.6</v>
      </c>
      <c r="F18" s="292">
        <v>624.4</v>
      </c>
      <c r="G18" s="293">
        <v>832.5</v>
      </c>
      <c r="H18" s="294">
        <v>201</v>
      </c>
      <c r="I18" s="174">
        <v>22.3</v>
      </c>
      <c r="J18" s="261">
        <v>403.3</v>
      </c>
      <c r="K18" s="174">
        <v>2.7</v>
      </c>
      <c r="L18" s="261"/>
      <c r="M18" s="174"/>
      <c r="N18" s="261"/>
      <c r="O18" s="262"/>
      <c r="P18" s="878">
        <v>849</v>
      </c>
      <c r="Q18" s="909">
        <v>2</v>
      </c>
      <c r="R18" s="87"/>
      <c r="S18" s="277"/>
      <c r="T18" s="277"/>
      <c r="U18" s="277"/>
      <c r="V18" s="277"/>
    </row>
    <row r="19" spans="1:22" s="126" customFormat="1" ht="15" customHeight="1">
      <c r="A19" s="177"/>
      <c r="B19" s="178"/>
      <c r="C19" s="179" t="s">
        <v>113</v>
      </c>
      <c r="D19" s="295">
        <v>69.400000000000006</v>
      </c>
      <c r="E19" s="296">
        <v>71</v>
      </c>
      <c r="F19" s="296">
        <v>71.900000000000006</v>
      </c>
      <c r="G19" s="297">
        <v>71.099999999999994</v>
      </c>
      <c r="H19" s="298">
        <v>69.7</v>
      </c>
      <c r="I19" s="1863" t="s">
        <v>40</v>
      </c>
      <c r="J19" s="264">
        <v>69.7</v>
      </c>
      <c r="K19" s="1864" t="s">
        <v>40</v>
      </c>
      <c r="L19" s="264"/>
      <c r="M19" s="174"/>
      <c r="N19" s="264"/>
      <c r="O19" s="1926"/>
      <c r="P19" s="879">
        <v>71.3</v>
      </c>
      <c r="Q19" s="1934" t="s">
        <v>40</v>
      </c>
      <c r="R19" s="87"/>
      <c r="S19" s="277"/>
      <c r="T19" s="277"/>
      <c r="U19" s="277"/>
      <c r="V19" s="277"/>
    </row>
    <row r="20" spans="1:22" ht="15" customHeight="1">
      <c r="A20" s="1027" t="s">
        <v>114</v>
      </c>
      <c r="B20" s="1265"/>
      <c r="C20" s="1265"/>
      <c r="D20" s="282">
        <v>-41.2</v>
      </c>
      <c r="E20" s="283">
        <v>-84</v>
      </c>
      <c r="F20" s="283">
        <v>-127.9</v>
      </c>
      <c r="G20" s="284">
        <v>-176.9</v>
      </c>
      <c r="H20" s="285">
        <v>-40.700000000000003</v>
      </c>
      <c r="I20" s="156">
        <v>-1.2</v>
      </c>
      <c r="J20" s="251">
        <v>-86.3</v>
      </c>
      <c r="K20" s="156">
        <v>2.7</v>
      </c>
      <c r="L20" s="251"/>
      <c r="M20" s="156"/>
      <c r="N20" s="251"/>
      <c r="O20" s="252"/>
      <c r="P20" s="882">
        <v>-178</v>
      </c>
      <c r="Q20" s="873">
        <v>0.6</v>
      </c>
      <c r="R20" s="87"/>
      <c r="S20" s="277"/>
      <c r="T20" s="277"/>
      <c r="U20" s="277"/>
    </row>
    <row r="21" spans="1:22" s="301" customFormat="1" ht="15" customHeight="1">
      <c r="A21" s="1636"/>
      <c r="B21" s="1637"/>
      <c r="C21" s="1640" t="s">
        <v>113</v>
      </c>
      <c r="D21" s="303">
        <v>17.399999999999999</v>
      </c>
      <c r="E21" s="304">
        <v>15.2</v>
      </c>
      <c r="F21" s="304">
        <v>14.7</v>
      </c>
      <c r="G21" s="305">
        <v>15.1</v>
      </c>
      <c r="H21" s="306">
        <v>14.1</v>
      </c>
      <c r="I21" s="1886" t="s">
        <v>40</v>
      </c>
      <c r="J21" s="265">
        <v>14.9</v>
      </c>
      <c r="K21" s="1923" t="s">
        <v>40</v>
      </c>
      <c r="L21" s="265"/>
      <c r="M21" s="1923"/>
      <c r="N21" s="265"/>
      <c r="O21" s="1928"/>
      <c r="P21" s="908">
        <v>15</v>
      </c>
      <c r="Q21" s="1935" t="s">
        <v>40</v>
      </c>
      <c r="R21" s="87"/>
      <c r="S21" s="351"/>
      <c r="T21" s="351"/>
      <c r="U21" s="351"/>
    </row>
    <row r="22" spans="1:22" ht="15" customHeight="1">
      <c r="A22" s="1639" t="s">
        <v>115</v>
      </c>
      <c r="B22" s="1638"/>
      <c r="C22" s="1641"/>
      <c r="D22" s="282">
        <v>-21.2</v>
      </c>
      <c r="E22" s="283">
        <v>-46.6</v>
      </c>
      <c r="F22" s="283">
        <v>-72.5</v>
      </c>
      <c r="G22" s="284">
        <v>-102.2</v>
      </c>
      <c r="H22" s="285">
        <v>-21</v>
      </c>
      <c r="I22" s="156">
        <v>-0.9</v>
      </c>
      <c r="J22" s="251">
        <v>-45.4</v>
      </c>
      <c r="K22" s="156">
        <v>-2.6</v>
      </c>
      <c r="L22" s="251"/>
      <c r="M22" s="156"/>
      <c r="N22" s="251"/>
      <c r="O22" s="252"/>
      <c r="P22" s="882">
        <v>-101</v>
      </c>
      <c r="Q22" s="1941">
        <v>-1.2</v>
      </c>
      <c r="R22" s="87"/>
      <c r="S22" s="277"/>
      <c r="T22" s="277"/>
      <c r="U22" s="277"/>
    </row>
    <row r="23" spans="1:22" s="301" customFormat="1" ht="15" customHeight="1">
      <c r="A23" s="1642"/>
      <c r="B23" s="127"/>
      <c r="C23" s="6" t="s">
        <v>113</v>
      </c>
      <c r="D23" s="303">
        <v>8.9</v>
      </c>
      <c r="E23" s="304">
        <v>8.4</v>
      </c>
      <c r="F23" s="304">
        <v>8.3000000000000007</v>
      </c>
      <c r="G23" s="305">
        <v>8.6999999999999993</v>
      </c>
      <c r="H23" s="306">
        <v>7.3</v>
      </c>
      <c r="I23" s="1886" t="s">
        <v>40</v>
      </c>
      <c r="J23" s="265">
        <v>7.8</v>
      </c>
      <c r="K23" s="1923" t="s">
        <v>40</v>
      </c>
      <c r="L23" s="265"/>
      <c r="M23" s="1923"/>
      <c r="N23" s="265"/>
      <c r="O23" s="1928"/>
      <c r="P23" s="908">
        <v>8.5</v>
      </c>
      <c r="Q23" s="1935" t="s">
        <v>40</v>
      </c>
      <c r="R23" s="87"/>
      <c r="S23" s="351"/>
      <c r="T23" s="351"/>
      <c r="U23" s="351"/>
    </row>
    <row r="24" spans="1:22" ht="15" customHeight="1">
      <c r="A24" s="1648" t="s">
        <v>116</v>
      </c>
      <c r="B24" s="1643"/>
      <c r="C24" s="1608"/>
      <c r="D24" s="282">
        <v>0.2</v>
      </c>
      <c r="E24" s="283">
        <v>0.8</v>
      </c>
      <c r="F24" s="283">
        <v>2.4</v>
      </c>
      <c r="G24" s="284">
        <v>2.7</v>
      </c>
      <c r="H24" s="285">
        <v>0.3</v>
      </c>
      <c r="I24" s="156">
        <v>50</v>
      </c>
      <c r="J24" s="251">
        <v>0.4</v>
      </c>
      <c r="K24" s="156">
        <v>-50</v>
      </c>
      <c r="L24" s="251"/>
      <c r="M24" s="156"/>
      <c r="N24" s="251"/>
      <c r="O24" s="252"/>
      <c r="P24" s="882" t="s">
        <v>40</v>
      </c>
      <c r="Q24" s="873" t="s">
        <v>40</v>
      </c>
      <c r="R24" s="87"/>
      <c r="S24" s="277"/>
      <c r="T24" s="277"/>
      <c r="U24" s="277"/>
    </row>
    <row r="25" spans="1:22" ht="15" customHeight="1">
      <c r="A25" s="194" t="s">
        <v>48</v>
      </c>
      <c r="B25" s="172"/>
      <c r="C25" s="1036"/>
      <c r="D25" s="291">
        <v>102.1</v>
      </c>
      <c r="E25" s="292">
        <v>262.8</v>
      </c>
      <c r="F25" s="292">
        <v>426.6</v>
      </c>
      <c r="G25" s="293">
        <v>556.1</v>
      </c>
      <c r="H25" s="294">
        <v>139.5</v>
      </c>
      <c r="I25" s="174">
        <v>36.6</v>
      </c>
      <c r="J25" s="261">
        <v>272</v>
      </c>
      <c r="K25" s="174">
        <v>3.5</v>
      </c>
      <c r="L25" s="261"/>
      <c r="M25" s="174"/>
      <c r="N25" s="261"/>
      <c r="O25" s="262"/>
      <c r="P25" s="878">
        <v>570</v>
      </c>
      <c r="Q25" s="894">
        <v>2.5</v>
      </c>
      <c r="R25" s="87"/>
      <c r="S25" s="277"/>
      <c r="T25" s="277"/>
      <c r="U25" s="277"/>
    </row>
    <row r="26" spans="1:22" s="126" customFormat="1" ht="15" customHeight="1">
      <c r="A26" s="1275"/>
      <c r="B26" s="178"/>
      <c r="C26" s="1037" t="s">
        <v>113</v>
      </c>
      <c r="D26" s="295">
        <v>43.1</v>
      </c>
      <c r="E26" s="296">
        <v>47.5</v>
      </c>
      <c r="F26" s="296">
        <v>49.1</v>
      </c>
      <c r="G26" s="297">
        <v>47.5</v>
      </c>
      <c r="H26" s="298">
        <v>48.4</v>
      </c>
      <c r="I26" s="1863" t="s">
        <v>40</v>
      </c>
      <c r="J26" s="264">
        <v>47</v>
      </c>
      <c r="K26" s="1864" t="s">
        <v>40</v>
      </c>
      <c r="L26" s="264"/>
      <c r="M26" s="1924"/>
      <c r="N26" s="264"/>
      <c r="O26" s="1926"/>
      <c r="P26" s="879">
        <v>47.9</v>
      </c>
      <c r="Q26" s="1934" t="s">
        <v>40</v>
      </c>
      <c r="R26" s="87"/>
      <c r="S26" s="277"/>
      <c r="T26" s="277"/>
      <c r="U26" s="277"/>
    </row>
    <row r="27" spans="1:22" ht="15" customHeight="1">
      <c r="A27" s="1032" t="s">
        <v>49</v>
      </c>
      <c r="B27" s="1265"/>
      <c r="C27" s="1649"/>
      <c r="D27" s="1938">
        <v>0</v>
      </c>
      <c r="E27" s="1939">
        <v>0</v>
      </c>
      <c r="F27" s="1939">
        <v>0</v>
      </c>
      <c r="G27" s="1940">
        <v>0</v>
      </c>
      <c r="H27" s="1714">
        <v>0</v>
      </c>
      <c r="I27" s="308">
        <v>0</v>
      </c>
      <c r="J27" s="251">
        <v>-0.1</v>
      </c>
      <c r="K27" s="308" t="s">
        <v>40</v>
      </c>
      <c r="L27" s="251"/>
      <c r="M27" s="308"/>
      <c r="N27" s="251"/>
      <c r="O27" s="866"/>
      <c r="P27" s="1682"/>
      <c r="Q27" s="881"/>
      <c r="R27" s="87"/>
      <c r="S27" s="277"/>
      <c r="T27" s="277"/>
      <c r="U27" s="277"/>
    </row>
    <row r="28" spans="1:22" ht="15" customHeight="1">
      <c r="A28" s="197" t="s">
        <v>51</v>
      </c>
      <c r="B28" s="185"/>
      <c r="C28" s="198"/>
      <c r="D28" s="1938">
        <v>0</v>
      </c>
      <c r="E28" s="1939">
        <v>0.5</v>
      </c>
      <c r="F28" s="1939">
        <v>-1.1000000000000001</v>
      </c>
      <c r="G28" s="1940">
        <v>1</v>
      </c>
      <c r="H28" s="1729">
        <v>-0.8</v>
      </c>
      <c r="I28" s="156" t="s">
        <v>40</v>
      </c>
      <c r="J28" s="923">
        <v>-1.5</v>
      </c>
      <c r="K28" s="156" t="s">
        <v>40</v>
      </c>
      <c r="L28" s="923"/>
      <c r="M28" s="308"/>
      <c r="N28" s="251"/>
      <c r="O28" s="252"/>
      <c r="P28" s="1682"/>
      <c r="Q28" s="881"/>
      <c r="R28" s="87"/>
      <c r="S28" s="277"/>
      <c r="T28" s="277"/>
      <c r="U28" s="277"/>
    </row>
    <row r="29" spans="1:22" ht="15" customHeight="1">
      <c r="A29" s="161" t="s">
        <v>52</v>
      </c>
      <c r="B29" s="162"/>
      <c r="C29" s="199"/>
      <c r="D29" s="278">
        <v>102.1</v>
      </c>
      <c r="E29" s="279">
        <v>263.3</v>
      </c>
      <c r="F29" s="279">
        <v>425.5</v>
      </c>
      <c r="G29" s="280">
        <v>557.1</v>
      </c>
      <c r="H29" s="281">
        <v>138.69999999999999</v>
      </c>
      <c r="I29" s="150">
        <v>35.799999999999997</v>
      </c>
      <c r="J29" s="344">
        <v>270.5</v>
      </c>
      <c r="K29" s="150">
        <v>2.7</v>
      </c>
      <c r="L29" s="344"/>
      <c r="M29" s="150"/>
      <c r="N29" s="344"/>
      <c r="O29" s="246"/>
      <c r="P29" s="883"/>
      <c r="Q29" s="884"/>
      <c r="R29" s="87"/>
      <c r="S29" s="277"/>
      <c r="T29" s="277"/>
      <c r="U29" s="277"/>
    </row>
    <row r="30" spans="1:22" s="126" customFormat="1" ht="15" customHeight="1">
      <c r="A30" s="163"/>
      <c r="B30" s="164"/>
      <c r="C30" s="165" t="s">
        <v>113</v>
      </c>
      <c r="D30" s="287">
        <v>43.1</v>
      </c>
      <c r="E30" s="288">
        <v>47.6</v>
      </c>
      <c r="F30" s="288">
        <v>49</v>
      </c>
      <c r="G30" s="289">
        <v>47.6</v>
      </c>
      <c r="H30" s="290">
        <v>48.1</v>
      </c>
      <c r="I30" s="1861" t="s">
        <v>40</v>
      </c>
      <c r="J30" s="347">
        <v>46.8</v>
      </c>
      <c r="K30" s="1932" t="s">
        <v>40</v>
      </c>
      <c r="L30" s="347"/>
      <c r="M30" s="1932"/>
      <c r="N30" s="347"/>
      <c r="O30" s="1937"/>
      <c r="P30" s="885"/>
      <c r="Q30" s="886"/>
      <c r="R30" s="87"/>
      <c r="S30" s="277"/>
      <c r="T30" s="277"/>
      <c r="U30" s="277"/>
    </row>
    <row r="31" spans="1:22" ht="15" customHeight="1">
      <c r="A31" s="197" t="s">
        <v>53</v>
      </c>
      <c r="B31" s="185"/>
      <c r="C31" s="198"/>
      <c r="D31" s="282">
        <v>-26.2</v>
      </c>
      <c r="E31" s="283">
        <v>-73.8</v>
      </c>
      <c r="F31" s="283">
        <v>-124.2</v>
      </c>
      <c r="G31" s="284">
        <v>-160</v>
      </c>
      <c r="H31" s="285">
        <v>-39.5</v>
      </c>
      <c r="I31" s="156">
        <v>50.8</v>
      </c>
      <c r="J31" s="345">
        <v>-77</v>
      </c>
      <c r="K31" s="156">
        <v>4.3</v>
      </c>
      <c r="L31" s="345"/>
      <c r="M31" s="156"/>
      <c r="N31" s="345"/>
      <c r="O31" s="252"/>
      <c r="P31" s="880"/>
      <c r="Q31" s="881"/>
      <c r="R31" s="87"/>
      <c r="S31" s="277"/>
      <c r="T31" s="277"/>
      <c r="U31" s="277"/>
    </row>
    <row r="32" spans="1:22" ht="15" customHeight="1">
      <c r="A32" s="171" t="s">
        <v>54</v>
      </c>
      <c r="B32" s="172"/>
      <c r="C32" s="195"/>
      <c r="D32" s="291">
        <v>76</v>
      </c>
      <c r="E32" s="292">
        <v>189.5</v>
      </c>
      <c r="F32" s="292">
        <v>301.3</v>
      </c>
      <c r="G32" s="293">
        <v>397.1</v>
      </c>
      <c r="H32" s="294">
        <v>99.2</v>
      </c>
      <c r="I32" s="174">
        <v>30.5</v>
      </c>
      <c r="J32" s="349">
        <v>193.5</v>
      </c>
      <c r="K32" s="174">
        <v>2.1</v>
      </c>
      <c r="L32" s="349"/>
      <c r="M32" s="174"/>
      <c r="N32" s="349"/>
      <c r="O32" s="262"/>
      <c r="P32" s="887">
        <v>410</v>
      </c>
      <c r="Q32" s="894">
        <v>3.2</v>
      </c>
      <c r="R32" s="87"/>
      <c r="S32" s="277"/>
      <c r="T32" s="277"/>
      <c r="U32" s="277"/>
    </row>
    <row r="33" spans="1:21" s="126" customFormat="1" ht="15" customHeight="1">
      <c r="A33" s="200"/>
      <c r="B33" s="201"/>
      <c r="C33" s="202" t="s">
        <v>113</v>
      </c>
      <c r="D33" s="295">
        <v>32.1</v>
      </c>
      <c r="E33" s="313">
        <v>34.299999999999997</v>
      </c>
      <c r="F33" s="313">
        <v>34.700000000000003</v>
      </c>
      <c r="G33" s="297">
        <v>33.9</v>
      </c>
      <c r="H33" s="298">
        <v>34.4</v>
      </c>
      <c r="I33" s="1863" t="s">
        <v>40</v>
      </c>
      <c r="J33" s="350">
        <v>33.4</v>
      </c>
      <c r="K33" s="1863" t="s">
        <v>40</v>
      </c>
      <c r="L33" s="350"/>
      <c r="M33" s="176"/>
      <c r="N33" s="350"/>
      <c r="O33" s="1936"/>
      <c r="P33" s="888">
        <v>34.5</v>
      </c>
      <c r="Q33" s="1934" t="s">
        <v>40</v>
      </c>
      <c r="R33" s="87"/>
      <c r="S33" s="277"/>
      <c r="T33" s="277"/>
      <c r="U33" s="277"/>
    </row>
    <row r="34" spans="1:21" s="126" customFormat="1" ht="5" customHeight="1">
      <c r="A34" s="203"/>
      <c r="B34" s="204"/>
      <c r="C34" s="205"/>
      <c r="D34" s="353"/>
      <c r="E34" s="315"/>
      <c r="F34" s="315"/>
      <c r="G34" s="317"/>
      <c r="H34" s="354"/>
      <c r="I34" s="355"/>
      <c r="J34" s="1865"/>
      <c r="K34" s="1866"/>
      <c r="L34" s="356"/>
      <c r="M34" s="355"/>
      <c r="N34" s="356"/>
      <c r="O34" s="1877"/>
      <c r="P34" s="889"/>
      <c r="Q34" s="890"/>
      <c r="R34" s="87"/>
      <c r="S34" s="277"/>
      <c r="T34" s="277"/>
      <c r="U34" s="277"/>
    </row>
    <row r="35" spans="1:21" ht="15" customHeight="1">
      <c r="A35" s="210" t="s">
        <v>55</v>
      </c>
      <c r="B35" s="211"/>
      <c r="C35" s="212"/>
      <c r="D35" s="357" t="s">
        <v>174</v>
      </c>
      <c r="E35" s="358"/>
      <c r="F35" s="358"/>
      <c r="G35" s="324"/>
      <c r="H35" s="359"/>
      <c r="I35" s="360"/>
      <c r="J35" s="1867"/>
      <c r="K35" s="1868"/>
      <c r="L35" s="361"/>
      <c r="M35" s="360"/>
      <c r="N35" s="361"/>
      <c r="O35" s="1878"/>
      <c r="P35" s="891"/>
      <c r="Q35" s="892"/>
      <c r="R35" s="87"/>
      <c r="S35" s="277"/>
      <c r="T35" s="277"/>
      <c r="U35" s="277"/>
    </row>
    <row r="36" spans="1:21" ht="15" customHeight="1">
      <c r="A36" s="219"/>
      <c r="B36" s="185" t="s">
        <v>119</v>
      </c>
      <c r="C36" s="198"/>
      <c r="D36" s="327">
        <v>76</v>
      </c>
      <c r="E36" s="328">
        <v>189.5</v>
      </c>
      <c r="F36" s="328">
        <v>301.3</v>
      </c>
      <c r="G36" s="329">
        <v>397.1</v>
      </c>
      <c r="H36" s="362">
        <v>99.2</v>
      </c>
      <c r="I36" s="363">
        <v>30.5</v>
      </c>
      <c r="J36" s="1869">
        <v>193.5</v>
      </c>
      <c r="K36" s="1857">
        <v>2.1</v>
      </c>
      <c r="L36" s="364"/>
      <c r="M36" s="363"/>
      <c r="N36" s="364"/>
      <c r="O36" s="1879"/>
      <c r="P36" s="880"/>
      <c r="Q36" s="881"/>
      <c r="R36" s="87"/>
      <c r="S36" s="277"/>
      <c r="T36" s="277"/>
      <c r="U36" s="277"/>
    </row>
    <row r="37" spans="1:21" ht="15" customHeight="1">
      <c r="A37" s="220"/>
      <c r="B37" s="221" t="s">
        <v>120</v>
      </c>
      <c r="C37" s="222"/>
      <c r="D37" s="332">
        <v>0</v>
      </c>
      <c r="E37" s="333">
        <v>0</v>
      </c>
      <c r="F37" s="333">
        <v>0</v>
      </c>
      <c r="G37" s="334">
        <v>0</v>
      </c>
      <c r="H37" s="366" t="s">
        <v>40</v>
      </c>
      <c r="I37" s="363" t="s">
        <v>40</v>
      </c>
      <c r="J37" s="1857" t="s">
        <v>40</v>
      </c>
      <c r="K37" s="1857" t="s">
        <v>40</v>
      </c>
      <c r="L37" s="363"/>
      <c r="M37" s="363"/>
      <c r="N37" s="363"/>
      <c r="O37" s="1879"/>
      <c r="P37" s="880"/>
      <c r="Q37" s="881"/>
      <c r="R37" s="87"/>
      <c r="S37" s="277"/>
      <c r="T37" s="277"/>
      <c r="U37" s="277"/>
    </row>
    <row r="38" spans="1:21" ht="42" customHeight="1">
      <c r="A38" s="2030" t="s">
        <v>195</v>
      </c>
      <c r="B38" s="2031"/>
      <c r="C38" s="2032"/>
      <c r="D38" s="746">
        <v>1646</v>
      </c>
      <c r="E38" s="747">
        <v>1646</v>
      </c>
      <c r="F38" s="747">
        <v>1646</v>
      </c>
      <c r="G38" s="748">
        <v>1646</v>
      </c>
      <c r="H38" s="795">
        <v>1646</v>
      </c>
      <c r="I38" s="803">
        <v>0</v>
      </c>
      <c r="J38" s="1870">
        <v>1646</v>
      </c>
      <c r="K38" s="1871">
        <v>0</v>
      </c>
      <c r="L38" s="796"/>
      <c r="M38" s="803"/>
      <c r="N38" s="796"/>
      <c r="O38" s="1880"/>
      <c r="P38" s="1890"/>
      <c r="Q38" s="893"/>
      <c r="R38" s="87"/>
      <c r="S38" s="277"/>
      <c r="T38" s="277"/>
      <c r="U38" s="277"/>
    </row>
    <row r="39" spans="1:21" ht="15" customHeight="1">
      <c r="A39" s="1203" t="s">
        <v>175</v>
      </c>
      <c r="B39" s="1204"/>
      <c r="C39" s="1205"/>
      <c r="D39" s="368">
        <v>46.16</v>
      </c>
      <c r="E39" s="369">
        <v>115.15</v>
      </c>
      <c r="F39" s="1634">
        <v>183.09</v>
      </c>
      <c r="G39" s="1632">
        <v>241.31</v>
      </c>
      <c r="H39" s="370">
        <v>60.3</v>
      </c>
      <c r="I39" s="367">
        <v>30.6</v>
      </c>
      <c r="J39" s="1872">
        <v>117.57</v>
      </c>
      <c r="K39" s="1873">
        <v>2.1</v>
      </c>
      <c r="L39" s="371"/>
      <c r="M39" s="367"/>
      <c r="N39" s="371"/>
      <c r="O39" s="1881"/>
      <c r="P39" s="915">
        <v>250</v>
      </c>
      <c r="Q39" s="894">
        <v>3.6</v>
      </c>
      <c r="R39" s="87"/>
      <c r="S39" s="277"/>
      <c r="T39" s="277"/>
      <c r="U39" s="277"/>
    </row>
    <row r="40" spans="1:21" ht="15" customHeight="1">
      <c r="A40" s="1206" t="s">
        <v>196</v>
      </c>
      <c r="B40" s="1207"/>
      <c r="C40" s="1208"/>
      <c r="D40" s="1627" t="s">
        <v>174</v>
      </c>
      <c r="E40" s="1626"/>
      <c r="F40" s="1635"/>
      <c r="G40" s="1633">
        <v>40.6</v>
      </c>
      <c r="H40" s="1673" t="s">
        <v>174</v>
      </c>
      <c r="I40" s="1674"/>
      <c r="J40" s="1874"/>
      <c r="K40" s="1874"/>
      <c r="L40" s="1674"/>
      <c r="M40" s="1674"/>
      <c r="N40" s="1674"/>
      <c r="O40" s="1882"/>
      <c r="P40" s="1918">
        <v>100</v>
      </c>
      <c r="Q40" s="925" t="s">
        <v>40</v>
      </c>
      <c r="R40" s="87"/>
      <c r="S40" s="277"/>
      <c r="T40" s="277"/>
      <c r="U40" s="277"/>
    </row>
    <row r="41" spans="1:21" ht="15" customHeight="1">
      <c r="A41" s="326"/>
      <c r="B41" s="185" t="s">
        <v>197</v>
      </c>
      <c r="C41" s="198"/>
      <c r="D41" s="1628" t="s">
        <v>174</v>
      </c>
      <c r="E41" s="1629"/>
      <c r="F41" s="1629"/>
      <c r="G41" s="1625">
        <v>98</v>
      </c>
      <c r="H41" s="1672" t="s">
        <v>174</v>
      </c>
      <c r="I41" s="1671"/>
      <c r="J41" s="1875"/>
      <c r="K41" s="1875"/>
      <c r="L41" s="1671"/>
      <c r="M41" s="1671"/>
      <c r="N41" s="1671"/>
      <c r="O41" s="1913"/>
      <c r="P41" s="1914">
        <v>250</v>
      </c>
      <c r="Q41" s="1697" t="s">
        <v>40</v>
      </c>
      <c r="R41" s="87"/>
      <c r="S41" s="277"/>
      <c r="T41" s="277"/>
      <c r="U41" s="277"/>
    </row>
    <row r="42" spans="1:21" ht="15" customHeight="1">
      <c r="A42" s="326"/>
      <c r="B42" s="221" t="s">
        <v>198</v>
      </c>
      <c r="C42" s="222"/>
      <c r="D42" s="1621" t="s">
        <v>174</v>
      </c>
      <c r="E42" s="1629"/>
      <c r="F42" s="1631"/>
      <c r="G42" s="1623">
        <v>57</v>
      </c>
      <c r="H42" s="1668" t="s">
        <v>174</v>
      </c>
      <c r="I42" s="1671"/>
      <c r="J42" s="1875"/>
      <c r="K42" s="1875"/>
      <c r="L42" s="1671"/>
      <c r="M42" s="1671"/>
      <c r="N42" s="1671"/>
      <c r="O42" s="1915"/>
      <c r="P42" s="1914">
        <v>125</v>
      </c>
      <c r="Q42" s="1697" t="s">
        <v>40</v>
      </c>
      <c r="R42" s="87"/>
      <c r="S42" s="277"/>
      <c r="T42" s="277"/>
      <c r="U42" s="277"/>
    </row>
    <row r="43" spans="1:21" ht="15" customHeight="1" thickBot="1">
      <c r="A43" s="372"/>
      <c r="B43" s="1658" t="s">
        <v>199</v>
      </c>
      <c r="C43" s="1659"/>
      <c r="D43" s="1622" t="s">
        <v>174</v>
      </c>
      <c r="E43" s="1630"/>
      <c r="F43" s="1630"/>
      <c r="G43" s="1624">
        <v>41</v>
      </c>
      <c r="H43" s="1669" t="s">
        <v>174</v>
      </c>
      <c r="I43" s="1670"/>
      <c r="J43" s="1876"/>
      <c r="K43" s="1876"/>
      <c r="L43" s="1670"/>
      <c r="M43" s="1670"/>
      <c r="N43" s="1670"/>
      <c r="O43" s="1916">
        <v>125</v>
      </c>
      <c r="P43" s="1917">
        <v>125</v>
      </c>
      <c r="Q43" s="1698" t="s">
        <v>40</v>
      </c>
      <c r="R43" s="87"/>
      <c r="S43" s="277"/>
      <c r="T43" s="277"/>
      <c r="U43" s="277"/>
    </row>
    <row r="45" spans="1:21" ht="15" customHeight="1">
      <c r="A45" s="83" t="s">
        <v>176</v>
      </c>
    </row>
    <row r="46" spans="1:21" ht="15" customHeight="1">
      <c r="A46" s="83" t="s">
        <v>200</v>
      </c>
    </row>
    <row r="47" spans="1:21" ht="15" customHeight="1">
      <c r="A47" s="128" t="s">
        <v>124</v>
      </c>
    </row>
    <row r="48" spans="1:21" ht="15" customHeight="1">
      <c r="A48" s="83" t="s">
        <v>201</v>
      </c>
    </row>
    <row r="49" spans="1:7" ht="12.75" customHeight="1">
      <c r="A49" s="83" t="s">
        <v>202</v>
      </c>
      <c r="D49" s="277"/>
      <c r="E49" s="277"/>
      <c r="F49" s="277"/>
      <c r="G49" s="27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69" orientation="landscape" r:id="rId1"/>
  <headerFooter scaleWithDoc="0">
    <oddHeader>&amp;L&amp;"Calibri"&amp;10&amp;KFF0000 Internal - 社外秘&amp;1#_x000D_&amp;RChugai Pharmaceutical Co., Ltd. (4519) Supplementary Materials Consolidated Financial Statements for the six months ended June 30, 2025 (IFRS)　　　5</oddHeader>
    <oddFooter>&amp;L_x000D_&amp;1#&amp;"Calibri"&amp;10&amp;KFF0000 Internal - 社外秘</oddFoot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baseColWidth="10" defaultColWidth="8.83203125" defaultRowHeight="14" outlineLevelCol="1"/>
  <cols>
    <col min="4" max="4" width="29.33203125" bestFit="1" customWidth="1"/>
    <col min="9" max="16" width="9" hidden="1" customWidth="1" outlineLevel="1"/>
    <col min="17" max="17" width="4.5" style="1024" customWidth="1" collapsed="1"/>
    <col min="20" max="20" width="34.5" bestFit="1" customWidth="1"/>
  </cols>
  <sheetData>
    <row r="1" spans="2:28">
      <c r="R1" s="1025" t="s">
        <v>67</v>
      </c>
    </row>
    <row r="2" spans="2:28" ht="15">
      <c r="B2" s="85" t="s">
        <v>190</v>
      </c>
      <c r="C2" s="83"/>
      <c r="D2" s="83"/>
      <c r="E2" s="83"/>
      <c r="F2" s="83"/>
      <c r="G2" s="83"/>
      <c r="H2" s="83"/>
      <c r="I2" s="83"/>
      <c r="J2" s="83"/>
      <c r="K2" s="83"/>
      <c r="L2" s="83"/>
      <c r="M2" s="83"/>
      <c r="N2" s="83"/>
      <c r="O2" s="83"/>
      <c r="R2" s="11" t="s">
        <v>203</v>
      </c>
      <c r="S2" s="128"/>
      <c r="T2" s="128"/>
      <c r="U2" s="128"/>
      <c r="V2" s="128"/>
      <c r="W2" s="128"/>
      <c r="X2" s="128"/>
      <c r="Y2" s="128"/>
      <c r="Z2" s="128"/>
      <c r="AA2" s="128"/>
      <c r="AB2" s="128"/>
    </row>
    <row r="3" spans="2:28" ht="15" thickBot="1">
      <c r="B3" s="83"/>
      <c r="C3" s="83"/>
      <c r="D3" s="83"/>
      <c r="E3" s="83"/>
      <c r="F3" s="83"/>
      <c r="G3" s="83"/>
      <c r="H3" s="86" t="s">
        <v>34</v>
      </c>
      <c r="I3" s="86"/>
      <c r="J3" s="86"/>
      <c r="K3" s="86"/>
      <c r="L3" s="86"/>
      <c r="M3" s="86"/>
      <c r="N3" s="86"/>
      <c r="O3" s="86"/>
      <c r="R3" s="130"/>
      <c r="S3" s="130"/>
      <c r="T3" s="130"/>
      <c r="U3" s="130"/>
      <c r="V3" s="130"/>
      <c r="W3" s="130"/>
      <c r="X3" s="130"/>
      <c r="Y3" s="130"/>
      <c r="Z3" s="130"/>
      <c r="AA3" s="130"/>
      <c r="AB3" s="129" t="s">
        <v>69</v>
      </c>
    </row>
    <row r="4" spans="2:28">
      <c r="B4" s="2001"/>
      <c r="C4" s="2002"/>
      <c r="D4" s="2002"/>
      <c r="E4" s="1986" t="s">
        <v>26</v>
      </c>
      <c r="F4" s="1987"/>
      <c r="G4" s="1987"/>
      <c r="H4" s="1987"/>
      <c r="I4" s="1987"/>
      <c r="J4" s="1987"/>
      <c r="K4" s="1987"/>
      <c r="L4" s="1988"/>
      <c r="M4" s="1113"/>
      <c r="N4" s="1113"/>
      <c r="O4" s="1113"/>
      <c r="R4" s="1970"/>
      <c r="S4" s="1971"/>
      <c r="T4" s="1971"/>
      <c r="U4" s="1986" t="s">
        <v>127</v>
      </c>
      <c r="V4" s="1987"/>
      <c r="W4" s="1987"/>
      <c r="X4" s="1987"/>
      <c r="Y4" s="1987"/>
      <c r="Z4" s="1987"/>
      <c r="AA4" s="1987"/>
      <c r="AB4" s="1988"/>
    </row>
    <row r="5" spans="2:28">
      <c r="B5" s="2003"/>
      <c r="C5" s="1973"/>
      <c r="D5" s="1973"/>
      <c r="E5" s="1991">
        <v>2023</v>
      </c>
      <c r="F5" s="1990"/>
      <c r="G5" s="1990"/>
      <c r="H5" s="1990"/>
      <c r="I5" s="1990"/>
      <c r="J5" s="1990"/>
      <c r="K5" s="1990"/>
      <c r="L5" s="1992"/>
      <c r="M5" s="1113"/>
      <c r="N5" s="1113"/>
      <c r="O5" s="1113"/>
      <c r="R5" s="1972"/>
      <c r="S5" s="1973"/>
      <c r="T5" s="1973"/>
      <c r="U5" s="2005">
        <v>2023</v>
      </c>
      <c r="V5" s="1997"/>
      <c r="W5" s="1997"/>
      <c r="X5" s="1997"/>
      <c r="Y5" s="1997"/>
      <c r="Z5" s="1997"/>
      <c r="AA5" s="1997"/>
      <c r="AB5" s="2006"/>
    </row>
    <row r="6" spans="2:28">
      <c r="B6" s="2003"/>
      <c r="C6" s="1973"/>
      <c r="D6" s="1973"/>
      <c r="E6" s="135" t="s">
        <v>14</v>
      </c>
      <c r="F6" s="1993" t="s">
        <v>105</v>
      </c>
      <c r="G6" s="133" t="s">
        <v>18</v>
      </c>
      <c r="H6" s="1993" t="s">
        <v>105</v>
      </c>
      <c r="I6" s="133" t="s">
        <v>172</v>
      </c>
      <c r="J6" s="1993" t="s">
        <v>105</v>
      </c>
      <c r="K6" s="133" t="s">
        <v>72</v>
      </c>
      <c r="L6" s="1995" t="s">
        <v>105</v>
      </c>
      <c r="M6" s="87"/>
      <c r="N6" s="87"/>
      <c r="O6" s="87"/>
      <c r="R6" s="1972"/>
      <c r="S6" s="1973"/>
      <c r="T6" s="1973"/>
      <c r="U6" s="135" t="s">
        <v>128</v>
      </c>
      <c r="V6" s="2007" t="s">
        <v>129</v>
      </c>
      <c r="W6" s="133" t="s">
        <v>180</v>
      </c>
      <c r="X6" s="2007" t="s">
        <v>129</v>
      </c>
      <c r="Y6" s="133" t="s">
        <v>181</v>
      </c>
      <c r="Z6" s="2007" t="s">
        <v>129</v>
      </c>
      <c r="AA6" s="133" t="s">
        <v>182</v>
      </c>
      <c r="AB6" s="2009" t="s">
        <v>129</v>
      </c>
    </row>
    <row r="7" spans="2:28">
      <c r="B7" s="2004"/>
      <c r="C7" s="1982"/>
      <c r="D7" s="1982"/>
      <c r="E7" s="139" t="s">
        <v>133</v>
      </c>
      <c r="F7" s="1994"/>
      <c r="G7" s="137" t="s">
        <v>133</v>
      </c>
      <c r="H7" s="1994"/>
      <c r="I7" s="137" t="s">
        <v>133</v>
      </c>
      <c r="J7" s="1994"/>
      <c r="K7" s="137" t="s">
        <v>133</v>
      </c>
      <c r="L7" s="1996"/>
      <c r="M7" s="87"/>
      <c r="N7" s="87"/>
      <c r="O7" s="87"/>
      <c r="R7" s="1981"/>
      <c r="S7" s="1982"/>
      <c r="T7" s="1982"/>
      <c r="U7" s="139" t="s">
        <v>134</v>
      </c>
      <c r="V7" s="2008"/>
      <c r="W7" s="137" t="s">
        <v>134</v>
      </c>
      <c r="X7" s="2008"/>
      <c r="Y7" s="137" t="s">
        <v>134</v>
      </c>
      <c r="Z7" s="2008"/>
      <c r="AA7" s="137" t="s">
        <v>134</v>
      </c>
      <c r="AB7" s="2010"/>
    </row>
    <row r="8" spans="2:28">
      <c r="B8" s="140" t="s">
        <v>39</v>
      </c>
      <c r="C8" s="141"/>
      <c r="D8" s="142"/>
      <c r="E8" s="1116">
        <f>IF(U8="","",U8/10)</f>
        <v>312.2</v>
      </c>
      <c r="F8" s="1117">
        <f>V8</f>
        <v>16.3</v>
      </c>
      <c r="G8" s="1118"/>
      <c r="H8" s="1117"/>
      <c r="I8" s="1118"/>
      <c r="J8" s="1117"/>
      <c r="K8" s="1118"/>
      <c r="L8" s="1119"/>
      <c r="M8" s="87"/>
      <c r="N8" s="87"/>
      <c r="O8" s="87"/>
      <c r="R8" s="1271" t="s">
        <v>78</v>
      </c>
      <c r="S8" s="1262"/>
      <c r="T8" s="1283"/>
      <c r="U8" s="1054">
        <v>3122</v>
      </c>
      <c r="V8" s="1055">
        <v>16.3</v>
      </c>
      <c r="W8" s="1056"/>
      <c r="X8" s="1057"/>
      <c r="Y8" s="1056"/>
      <c r="Z8" s="1057"/>
      <c r="AA8" s="1056"/>
      <c r="AB8" s="1058"/>
    </row>
    <row r="9" spans="2:28">
      <c r="B9" s="140"/>
      <c r="C9" s="147" t="s">
        <v>41</v>
      </c>
      <c r="D9" s="148"/>
      <c r="E9" s="1120">
        <f t="shared" ref="E9:E17" si="0">IF(U9="","",U9/10)</f>
        <v>291.5</v>
      </c>
      <c r="F9" s="1121">
        <f t="shared" ref="F9:F39" si="1">V9</f>
        <v>20.100000000000001</v>
      </c>
      <c r="G9" s="1122"/>
      <c r="H9" s="1121"/>
      <c r="I9" s="1122"/>
      <c r="J9" s="1121"/>
      <c r="K9" s="1122"/>
      <c r="L9" s="1123"/>
      <c r="M9" s="87"/>
      <c r="N9" s="87"/>
      <c r="O9" s="87"/>
      <c r="R9" s="1271"/>
      <c r="S9" s="1272" t="s">
        <v>79</v>
      </c>
      <c r="T9" s="1296"/>
      <c r="U9" s="1061">
        <v>2915</v>
      </c>
      <c r="V9" s="1062">
        <v>20.100000000000001</v>
      </c>
      <c r="W9" s="1063"/>
      <c r="X9" s="1064"/>
      <c r="Y9" s="1063"/>
      <c r="Z9" s="1064"/>
      <c r="AA9" s="1063"/>
      <c r="AB9" s="1065"/>
    </row>
    <row r="10" spans="2:28">
      <c r="B10" s="140"/>
      <c r="C10" s="152"/>
      <c r="D10" s="153" t="s">
        <v>107</v>
      </c>
      <c r="E10" s="1120">
        <f t="shared" si="0"/>
        <v>192.7</v>
      </c>
      <c r="F10" s="1121">
        <f t="shared" si="1"/>
        <v>19.2</v>
      </c>
      <c r="G10" s="1122"/>
      <c r="H10" s="1121"/>
      <c r="I10" s="1122"/>
      <c r="J10" s="1121"/>
      <c r="K10" s="1122"/>
      <c r="L10" s="1123"/>
      <c r="M10" s="87"/>
      <c r="N10" s="87"/>
      <c r="O10" s="87"/>
      <c r="R10" s="1271"/>
      <c r="S10" s="1269"/>
      <c r="T10" s="1297" t="s">
        <v>135</v>
      </c>
      <c r="U10" s="1061">
        <v>1927</v>
      </c>
      <c r="V10" s="1062">
        <v>19.2</v>
      </c>
      <c r="W10" s="1063"/>
      <c r="X10" s="1064"/>
      <c r="Y10" s="1063"/>
      <c r="Z10" s="1064"/>
      <c r="AA10" s="1063"/>
      <c r="AB10" s="1065"/>
    </row>
    <row r="11" spans="2:28">
      <c r="B11" s="140"/>
      <c r="C11" s="152"/>
      <c r="D11" s="153" t="s">
        <v>108</v>
      </c>
      <c r="E11" s="1120">
        <f t="shared" si="0"/>
        <v>98.8</v>
      </c>
      <c r="F11" s="1121">
        <f t="shared" si="1"/>
        <v>22</v>
      </c>
      <c r="G11" s="1122"/>
      <c r="H11" s="1121"/>
      <c r="I11" s="1122"/>
      <c r="J11" s="1121"/>
      <c r="K11" s="1122"/>
      <c r="L11" s="1123"/>
      <c r="M11" s="87"/>
      <c r="N11" s="87"/>
      <c r="O11" s="87"/>
      <c r="R11" s="1271"/>
      <c r="S11" s="1269"/>
      <c r="T11" s="1297" t="s">
        <v>136</v>
      </c>
      <c r="U11" s="1061">
        <v>988</v>
      </c>
      <c r="V11" s="1062">
        <v>22</v>
      </c>
      <c r="W11" s="1063"/>
      <c r="X11" s="1064"/>
      <c r="Y11" s="1063"/>
      <c r="Z11" s="1064"/>
      <c r="AA11" s="1063"/>
      <c r="AB11" s="1065"/>
    </row>
    <row r="12" spans="2:28">
      <c r="B12" s="140"/>
      <c r="C12" s="152" t="s">
        <v>137</v>
      </c>
      <c r="D12" s="148"/>
      <c r="E12" s="1120">
        <f t="shared" si="0"/>
        <v>20.7</v>
      </c>
      <c r="F12" s="1121">
        <f t="shared" si="1"/>
        <v>-19.5</v>
      </c>
      <c r="G12" s="1122"/>
      <c r="H12" s="1121"/>
      <c r="I12" s="1122"/>
      <c r="J12" s="1121"/>
      <c r="K12" s="1122"/>
      <c r="L12" s="1123"/>
      <c r="M12" s="87"/>
      <c r="N12" s="87"/>
      <c r="O12" s="87"/>
      <c r="R12" s="1271"/>
      <c r="S12" s="1269" t="s">
        <v>80</v>
      </c>
      <c r="T12" s="1296"/>
      <c r="U12" s="1061">
        <v>207</v>
      </c>
      <c r="V12" s="1062">
        <v>-19.5</v>
      </c>
      <c r="W12" s="1063"/>
      <c r="X12" s="1064"/>
      <c r="Y12" s="1063"/>
      <c r="Z12" s="1064"/>
      <c r="AA12" s="1063"/>
      <c r="AB12" s="1065"/>
    </row>
    <row r="13" spans="2:28">
      <c r="B13" s="140"/>
      <c r="C13" s="158"/>
      <c r="D13" s="159" t="s">
        <v>138</v>
      </c>
      <c r="E13" s="1120">
        <f t="shared" si="0"/>
        <v>20.7</v>
      </c>
      <c r="F13" s="1121">
        <f t="shared" si="1"/>
        <v>-17.899999999999999</v>
      </c>
      <c r="G13" s="1122"/>
      <c r="H13" s="1121"/>
      <c r="I13" s="1122"/>
      <c r="J13" s="1121"/>
      <c r="K13" s="1122"/>
      <c r="L13" s="1123"/>
      <c r="M13" s="87"/>
      <c r="N13" s="87"/>
      <c r="O13" s="87"/>
      <c r="R13" s="1264"/>
      <c r="S13" s="1299"/>
      <c r="T13" s="159" t="s">
        <v>139</v>
      </c>
      <c r="U13" s="1061">
        <v>207</v>
      </c>
      <c r="V13" s="1062">
        <v>-17.899999999999999</v>
      </c>
      <c r="W13" s="1063"/>
      <c r="X13" s="1064"/>
      <c r="Y13" s="1063"/>
      <c r="Z13" s="1064"/>
      <c r="AA13" s="1063"/>
      <c r="AB13" s="1065"/>
    </row>
    <row r="14" spans="2:28">
      <c r="B14" s="140"/>
      <c r="C14" s="158"/>
      <c r="D14" s="159" t="s">
        <v>111</v>
      </c>
      <c r="E14" s="1164">
        <f t="shared" si="0"/>
        <v>0</v>
      </c>
      <c r="F14" s="1121" t="str">
        <f t="shared" si="1"/>
        <v>-</v>
      </c>
      <c r="G14" s="1122"/>
      <c r="H14" s="1121"/>
      <c r="I14" s="1122"/>
      <c r="J14" s="1121"/>
      <c r="K14" s="1122"/>
      <c r="L14" s="1123"/>
      <c r="M14" s="87"/>
      <c r="N14" s="87"/>
      <c r="O14" s="87"/>
      <c r="R14" s="1264"/>
      <c r="S14" s="1299"/>
      <c r="T14" s="159" t="s">
        <v>140</v>
      </c>
      <c r="U14" s="1227">
        <v>0</v>
      </c>
      <c r="V14" s="1062" t="s">
        <v>40</v>
      </c>
      <c r="W14" s="1063"/>
      <c r="X14" s="1064"/>
      <c r="Y14" s="1063"/>
      <c r="Z14" s="1064"/>
      <c r="AA14" s="1063"/>
      <c r="AB14" s="1065"/>
    </row>
    <row r="15" spans="2:28">
      <c r="B15" s="161" t="s">
        <v>43</v>
      </c>
      <c r="C15" s="162"/>
      <c r="D15" s="162"/>
      <c r="E15" s="1193">
        <v>-151</v>
      </c>
      <c r="F15" s="1121">
        <f t="shared" si="1"/>
        <v>32.299999999999997</v>
      </c>
      <c r="G15" s="1122"/>
      <c r="H15" s="1121"/>
      <c r="I15" s="1122"/>
      <c r="J15" s="1121"/>
      <c r="K15" s="1122"/>
      <c r="L15" s="1123"/>
      <c r="M15" s="87"/>
      <c r="N15" s="87"/>
      <c r="O15" s="87"/>
      <c r="R15" s="1273" t="s">
        <v>81</v>
      </c>
      <c r="S15" s="162"/>
      <c r="T15" s="162"/>
      <c r="U15" s="1069" t="s">
        <v>183</v>
      </c>
      <c r="V15" s="1062">
        <v>32.299999999999997</v>
      </c>
      <c r="W15" s="1070"/>
      <c r="X15" s="1064"/>
      <c r="Y15" s="1070"/>
      <c r="Z15" s="1064"/>
      <c r="AA15" s="1070"/>
      <c r="AB15" s="1065"/>
    </row>
    <row r="16" spans="2:28">
      <c r="B16" s="163"/>
      <c r="C16" s="164"/>
      <c r="D16" s="165" t="s">
        <v>112</v>
      </c>
      <c r="E16" s="1124">
        <f>IF(U16="","",U16)</f>
        <v>51.8</v>
      </c>
      <c r="F16" s="1125" t="str">
        <f t="shared" si="1"/>
        <v>-</v>
      </c>
      <c r="G16" s="1126"/>
      <c r="H16" s="1121"/>
      <c r="I16" s="1126"/>
      <c r="J16" s="1121"/>
      <c r="K16" s="1126"/>
      <c r="L16" s="1123"/>
      <c r="M16" s="87"/>
      <c r="N16" s="87"/>
      <c r="O16" s="87"/>
      <c r="R16" s="1274"/>
      <c r="S16" s="164"/>
      <c r="T16" s="165" t="s">
        <v>144</v>
      </c>
      <c r="U16" s="1073">
        <v>51.8</v>
      </c>
      <c r="V16" s="1062" t="s">
        <v>40</v>
      </c>
      <c r="W16" s="1074"/>
      <c r="X16" s="1064"/>
      <c r="Y16" s="1075"/>
      <c r="Z16" s="1064"/>
      <c r="AA16" s="1075"/>
      <c r="AB16" s="1065"/>
    </row>
    <row r="17" spans="2:28">
      <c r="B17" s="171" t="s">
        <v>44</v>
      </c>
      <c r="C17" s="172"/>
      <c r="D17" s="172"/>
      <c r="E17" s="1120">
        <f t="shared" si="0"/>
        <v>161.19999999999999</v>
      </c>
      <c r="F17" s="1121">
        <f t="shared" si="1"/>
        <v>4.5</v>
      </c>
      <c r="G17" s="1122"/>
      <c r="H17" s="1121"/>
      <c r="I17" s="1122"/>
      <c r="J17" s="1121"/>
      <c r="K17" s="1122"/>
      <c r="L17" s="1123"/>
      <c r="M17" s="87"/>
      <c r="N17" s="87"/>
      <c r="O17" s="87"/>
      <c r="R17" s="194" t="s">
        <v>145</v>
      </c>
      <c r="S17" s="172"/>
      <c r="T17" s="172"/>
      <c r="U17" s="1061">
        <v>1612</v>
      </c>
      <c r="V17" s="1064">
        <v>4.5</v>
      </c>
      <c r="W17" s="1076"/>
      <c r="X17" s="1064"/>
      <c r="Y17" s="1063"/>
      <c r="Z17" s="1064"/>
      <c r="AA17" s="1063"/>
      <c r="AB17" s="1065"/>
    </row>
    <row r="18" spans="2:28">
      <c r="B18" s="177"/>
      <c r="C18" s="178"/>
      <c r="D18" s="179" t="s">
        <v>146</v>
      </c>
      <c r="E18" s="1124">
        <f>IF(U18="","",U18)</f>
        <v>51.6</v>
      </c>
      <c r="F18" s="1125" t="str">
        <f t="shared" si="1"/>
        <v>-</v>
      </c>
      <c r="G18" s="1126"/>
      <c r="H18" s="1121"/>
      <c r="I18" s="1126"/>
      <c r="J18" s="1121"/>
      <c r="K18" s="1126"/>
      <c r="L18" s="1123"/>
      <c r="M18" s="87"/>
      <c r="N18" s="87"/>
      <c r="O18" s="87"/>
      <c r="R18" s="1275"/>
      <c r="S18" s="178"/>
      <c r="T18" s="179" t="s">
        <v>147</v>
      </c>
      <c r="U18" s="1073">
        <v>51.6</v>
      </c>
      <c r="V18" s="1064" t="s">
        <v>40</v>
      </c>
      <c r="W18" s="1072"/>
      <c r="X18" s="1064"/>
      <c r="Y18" s="1075"/>
      <c r="Z18" s="1064"/>
      <c r="AA18" s="1075"/>
      <c r="AB18" s="1065"/>
    </row>
    <row r="19" spans="2:28">
      <c r="B19" s="1027" t="s">
        <v>114</v>
      </c>
      <c r="C19" s="185"/>
      <c r="D19" s="185"/>
      <c r="E19" s="1193">
        <v>-36.1</v>
      </c>
      <c r="F19" s="1121">
        <f t="shared" si="1"/>
        <v>9.6999999999999993</v>
      </c>
      <c r="G19" s="1122"/>
      <c r="H19" s="1121"/>
      <c r="I19" s="1122"/>
      <c r="J19" s="1121"/>
      <c r="K19" s="1122"/>
      <c r="L19" s="1123"/>
      <c r="M19" s="87"/>
      <c r="N19" s="87"/>
      <c r="O19" s="87"/>
      <c r="R19" s="1270" t="s">
        <v>83</v>
      </c>
      <c r="S19" s="185"/>
      <c r="T19" s="198"/>
      <c r="U19" s="1069" t="s">
        <v>184</v>
      </c>
      <c r="V19" s="1064">
        <v>9.6999999999999993</v>
      </c>
      <c r="W19" s="1068"/>
      <c r="X19" s="1064"/>
      <c r="Y19" s="1070"/>
      <c r="Z19" s="1064"/>
      <c r="AA19" s="1070"/>
      <c r="AB19" s="1065"/>
    </row>
    <row r="20" spans="2:28">
      <c r="B20" s="1028"/>
      <c r="C20" s="1029"/>
      <c r="D20" s="1030" t="s">
        <v>146</v>
      </c>
      <c r="E20" s="1124">
        <f>IF(U20="","",U20)</f>
        <v>11.6</v>
      </c>
      <c r="F20" s="1121" t="str">
        <f t="shared" si="1"/>
        <v>-</v>
      </c>
      <c r="G20" s="1126"/>
      <c r="H20" s="1121"/>
      <c r="I20" s="1126"/>
      <c r="J20" s="1121"/>
      <c r="K20" s="1126"/>
      <c r="L20" s="1123"/>
      <c r="M20" s="87"/>
      <c r="N20" s="87"/>
      <c r="O20" s="87"/>
      <c r="R20" s="1270"/>
      <c r="S20" s="1276"/>
      <c r="T20" s="1289" t="s">
        <v>147</v>
      </c>
      <c r="U20" s="1073">
        <v>11.6</v>
      </c>
      <c r="V20" s="1064" t="s">
        <v>40</v>
      </c>
      <c r="W20" s="1072"/>
      <c r="X20" s="1064"/>
      <c r="Y20" s="1075"/>
      <c r="Z20" s="1064"/>
      <c r="AA20" s="1075"/>
      <c r="AB20" s="1065"/>
    </row>
    <row r="21" spans="2:28">
      <c r="B21" s="1027" t="s">
        <v>115</v>
      </c>
      <c r="C21" s="191"/>
      <c r="D21" s="192"/>
      <c r="E21" s="1193">
        <v>-21</v>
      </c>
      <c r="F21" s="1121">
        <f t="shared" si="1"/>
        <v>-7.5</v>
      </c>
      <c r="G21" s="1122"/>
      <c r="H21" s="1121"/>
      <c r="I21" s="1122"/>
      <c r="J21" s="1121"/>
      <c r="K21" s="1122"/>
      <c r="L21" s="1123"/>
      <c r="M21" s="87"/>
      <c r="N21" s="87"/>
      <c r="O21" s="87"/>
      <c r="R21" s="1270" t="s">
        <v>204</v>
      </c>
      <c r="S21" s="185"/>
      <c r="T21" s="198"/>
      <c r="U21" s="1069" t="s">
        <v>185</v>
      </c>
      <c r="V21" s="1064">
        <v>-7.5</v>
      </c>
      <c r="W21" s="1068"/>
      <c r="X21" s="1064"/>
      <c r="Y21" s="1070"/>
      <c r="Z21" s="1064"/>
      <c r="AA21" s="1070"/>
      <c r="AB21" s="1065"/>
    </row>
    <row r="22" spans="2:28">
      <c r="B22" s="1028"/>
      <c r="C22" s="193"/>
      <c r="D22" s="1031" t="s">
        <v>146</v>
      </c>
      <c r="E22" s="1124">
        <f>IF(U22="","",U22)</f>
        <v>6.7</v>
      </c>
      <c r="F22" s="1121" t="str">
        <f t="shared" si="1"/>
        <v>-</v>
      </c>
      <c r="G22" s="1126"/>
      <c r="H22" s="1121"/>
      <c r="I22" s="1126"/>
      <c r="J22" s="1121"/>
      <c r="K22" s="1126"/>
      <c r="L22" s="1123"/>
      <c r="M22" s="87"/>
      <c r="N22" s="87"/>
      <c r="O22" s="87"/>
      <c r="R22" s="1270"/>
      <c r="S22" s="1277"/>
      <c r="T22" s="1290" t="s">
        <v>147</v>
      </c>
      <c r="U22" s="1073">
        <v>6.7</v>
      </c>
      <c r="V22" s="1064" t="s">
        <v>40</v>
      </c>
      <c r="W22" s="1072"/>
      <c r="X22" s="1064"/>
      <c r="Y22" s="1075"/>
      <c r="Z22" s="1064"/>
      <c r="AA22" s="1075"/>
      <c r="AB22" s="1065"/>
    </row>
    <row r="23" spans="2:28">
      <c r="B23" s="1032" t="s">
        <v>116</v>
      </c>
      <c r="C23" s="185"/>
      <c r="D23" s="185"/>
      <c r="E23" s="1120">
        <f t="shared" ref="E23:E29" si="2">IF(U23="","",U23/10)</f>
        <v>1.3</v>
      </c>
      <c r="F23" s="1121">
        <f t="shared" si="1"/>
        <v>550</v>
      </c>
      <c r="G23" s="1122"/>
      <c r="H23" s="1121"/>
      <c r="I23" s="1122"/>
      <c r="J23" s="1121"/>
      <c r="K23" s="1122"/>
      <c r="L23" s="1123"/>
      <c r="M23" s="87"/>
      <c r="N23" s="87"/>
      <c r="O23" s="87"/>
      <c r="R23" s="1270" t="s">
        <v>85</v>
      </c>
      <c r="S23" s="185"/>
      <c r="T23" s="198"/>
      <c r="U23" s="1069">
        <v>13</v>
      </c>
      <c r="V23" s="1064">
        <v>550</v>
      </c>
      <c r="W23" s="1068"/>
      <c r="X23" s="1064"/>
      <c r="Y23" s="1070"/>
      <c r="Z23" s="1064"/>
      <c r="AA23" s="1070"/>
      <c r="AB23" s="1065"/>
    </row>
    <row r="24" spans="2:28">
      <c r="B24" s="194" t="s">
        <v>48</v>
      </c>
      <c r="C24" s="172"/>
      <c r="D24" s="195"/>
      <c r="E24" s="1120">
        <f t="shared" si="2"/>
        <v>105.4</v>
      </c>
      <c r="F24" s="1121">
        <f t="shared" si="1"/>
        <v>6.6</v>
      </c>
      <c r="G24" s="1122"/>
      <c r="H24" s="1121"/>
      <c r="I24" s="1122"/>
      <c r="J24" s="1121"/>
      <c r="K24" s="1122"/>
      <c r="L24" s="1123"/>
      <c r="M24" s="87"/>
      <c r="N24" s="87"/>
      <c r="O24" s="87"/>
      <c r="R24" s="194" t="s">
        <v>150</v>
      </c>
      <c r="S24" s="172"/>
      <c r="T24" s="195"/>
      <c r="U24" s="1061">
        <v>1054</v>
      </c>
      <c r="V24" s="1064">
        <v>6.6</v>
      </c>
      <c r="W24" s="1060"/>
      <c r="X24" s="1064"/>
      <c r="Y24" s="1063"/>
      <c r="Z24" s="1064"/>
      <c r="AA24" s="1063"/>
      <c r="AB24" s="1065"/>
    </row>
    <row r="25" spans="2:28">
      <c r="B25" s="196"/>
      <c r="C25" s="178"/>
      <c r="D25" s="179" t="s">
        <v>146</v>
      </c>
      <c r="E25" s="1124">
        <f>IF(U25="","",U25)</f>
        <v>33.799999999999997</v>
      </c>
      <c r="F25" s="1121" t="str">
        <f t="shared" si="1"/>
        <v>-</v>
      </c>
      <c r="G25" s="1126"/>
      <c r="H25" s="1121"/>
      <c r="I25" s="1126"/>
      <c r="J25" s="1121"/>
      <c r="K25" s="1126"/>
      <c r="L25" s="1123"/>
      <c r="M25" s="87"/>
      <c r="N25" s="87"/>
      <c r="O25" s="87"/>
      <c r="R25" s="1278"/>
      <c r="S25" s="178"/>
      <c r="T25" s="179" t="s">
        <v>147</v>
      </c>
      <c r="U25" s="1073">
        <v>33.799999999999997</v>
      </c>
      <c r="V25" s="1064" t="s">
        <v>40</v>
      </c>
      <c r="W25" s="1072"/>
      <c r="X25" s="1064"/>
      <c r="Y25" s="1075"/>
      <c r="Z25" s="1064"/>
      <c r="AA25" s="1075"/>
      <c r="AB25" s="1065"/>
    </row>
    <row r="26" spans="2:28">
      <c r="B26" s="197" t="s">
        <v>49</v>
      </c>
      <c r="C26" s="185"/>
      <c r="D26" s="198"/>
      <c r="E26" s="1193">
        <v>-2E-3</v>
      </c>
      <c r="F26" s="1200">
        <f t="shared" si="1"/>
        <v>0</v>
      </c>
      <c r="G26" s="1128"/>
      <c r="H26" s="1127"/>
      <c r="I26" s="1128"/>
      <c r="J26" s="1127"/>
      <c r="K26" s="1128"/>
      <c r="L26" s="1129"/>
      <c r="M26" s="1114"/>
      <c r="N26" s="87"/>
      <c r="O26" s="87"/>
      <c r="R26" s="1270" t="s">
        <v>87</v>
      </c>
      <c r="S26" s="185"/>
      <c r="T26" s="198"/>
      <c r="U26" s="1069" t="s">
        <v>186</v>
      </c>
      <c r="V26" s="1077">
        <v>0</v>
      </c>
      <c r="W26" s="1068"/>
      <c r="X26" s="1077"/>
      <c r="Y26" s="1070"/>
      <c r="Z26" s="1077"/>
      <c r="AA26" s="1070"/>
      <c r="AB26" s="1078"/>
    </row>
    <row r="27" spans="2:28">
      <c r="B27" s="197" t="s">
        <v>51</v>
      </c>
      <c r="C27" s="185"/>
      <c r="D27" s="198"/>
      <c r="E27" s="1120">
        <f t="shared" si="2"/>
        <v>1.4</v>
      </c>
      <c r="F27" s="1121">
        <f t="shared" si="1"/>
        <v>-12.5</v>
      </c>
      <c r="G27" s="1122"/>
      <c r="H27" s="1121"/>
      <c r="I27" s="1122"/>
      <c r="J27" s="1121"/>
      <c r="K27" s="1122"/>
      <c r="L27" s="1123"/>
      <c r="M27" s="87"/>
      <c r="N27" s="87"/>
      <c r="O27" s="87"/>
      <c r="R27" s="1270" t="s">
        <v>152</v>
      </c>
      <c r="S27" s="185"/>
      <c r="T27" s="198"/>
      <c r="U27" s="1069">
        <v>14</v>
      </c>
      <c r="V27" s="1064">
        <v>-12.5</v>
      </c>
      <c r="W27" s="1068"/>
      <c r="X27" s="1064"/>
      <c r="Y27" s="1070"/>
      <c r="Z27" s="1064"/>
      <c r="AA27" s="1070"/>
      <c r="AB27" s="1065"/>
    </row>
    <row r="28" spans="2:28">
      <c r="B28" s="197" t="s">
        <v>89</v>
      </c>
      <c r="C28" s="185"/>
      <c r="D28" s="198"/>
      <c r="E28" s="1193" t="s">
        <v>187</v>
      </c>
      <c r="F28" s="1121" t="str">
        <f t="shared" si="1"/>
        <v>-</v>
      </c>
      <c r="G28" s="1122"/>
      <c r="H28" s="1121"/>
      <c r="I28" s="1122"/>
      <c r="J28" s="1121"/>
      <c r="K28" s="1122"/>
      <c r="L28" s="1129"/>
      <c r="M28" s="1114"/>
      <c r="N28" s="87"/>
      <c r="O28" s="87"/>
      <c r="R28" s="1270" t="s">
        <v>153</v>
      </c>
      <c r="S28" s="185"/>
      <c r="T28" s="198"/>
      <c r="U28" s="1069" t="s">
        <v>188</v>
      </c>
      <c r="V28" s="1064" t="s">
        <v>40</v>
      </c>
      <c r="W28" s="1068"/>
      <c r="X28" s="1064"/>
      <c r="Y28" s="1070"/>
      <c r="Z28" s="1064"/>
      <c r="AA28" s="1070"/>
      <c r="AB28" s="1079"/>
    </row>
    <row r="29" spans="2:28">
      <c r="B29" s="161" t="s">
        <v>52</v>
      </c>
      <c r="C29" s="162"/>
      <c r="D29" s="199"/>
      <c r="E29" s="1120">
        <f t="shared" si="2"/>
        <v>106.7</v>
      </c>
      <c r="F29" s="1121">
        <f t="shared" si="1"/>
        <v>8.8000000000000007</v>
      </c>
      <c r="G29" s="1122"/>
      <c r="H29" s="1121"/>
      <c r="I29" s="1122"/>
      <c r="J29" s="1121"/>
      <c r="K29" s="1122"/>
      <c r="L29" s="1123"/>
      <c r="M29" s="1114"/>
      <c r="N29" s="87"/>
      <c r="O29" s="87"/>
      <c r="R29" s="1273" t="s">
        <v>154</v>
      </c>
      <c r="S29" s="162"/>
      <c r="T29" s="199"/>
      <c r="U29" s="1061">
        <v>1067</v>
      </c>
      <c r="V29" s="1064">
        <v>8.8000000000000007</v>
      </c>
      <c r="W29" s="1060"/>
      <c r="X29" s="1064"/>
      <c r="Y29" s="1063"/>
      <c r="Z29" s="1064"/>
      <c r="AA29" s="1063"/>
      <c r="AB29" s="1065"/>
    </row>
    <row r="30" spans="2:28">
      <c r="B30" s="163"/>
      <c r="C30" s="164"/>
      <c r="D30" s="165" t="s">
        <v>146</v>
      </c>
      <c r="E30" s="1124">
        <f>IF(U30="","",U30)</f>
        <v>34.200000000000003</v>
      </c>
      <c r="F30" s="1121" t="str">
        <f t="shared" si="1"/>
        <v>-</v>
      </c>
      <c r="G30" s="1126"/>
      <c r="H30" s="1121"/>
      <c r="I30" s="1126"/>
      <c r="J30" s="1121"/>
      <c r="K30" s="1126"/>
      <c r="L30" s="1123"/>
      <c r="R30" s="1274"/>
      <c r="S30" s="164"/>
      <c r="T30" s="165" t="s">
        <v>147</v>
      </c>
      <c r="U30" s="1073">
        <v>34.200000000000003</v>
      </c>
      <c r="V30" s="1064" t="s">
        <v>40</v>
      </c>
      <c r="W30" s="1072"/>
      <c r="X30" s="1064"/>
      <c r="Y30" s="1075"/>
      <c r="Z30" s="1064"/>
      <c r="AA30" s="1075"/>
      <c r="AB30" s="1065"/>
    </row>
    <row r="31" spans="2:28">
      <c r="B31" s="197" t="s">
        <v>53</v>
      </c>
      <c r="C31" s="185"/>
      <c r="D31" s="198"/>
      <c r="E31" s="1193">
        <v>-28.3</v>
      </c>
      <c r="F31" s="1121">
        <f t="shared" si="1"/>
        <v>2.9</v>
      </c>
      <c r="G31" s="1122"/>
      <c r="H31" s="1121"/>
      <c r="I31" s="1122"/>
      <c r="J31" s="1121"/>
      <c r="K31" s="1122"/>
      <c r="L31" s="1123"/>
      <c r="M31" s="1115"/>
      <c r="R31" s="1270" t="s">
        <v>155</v>
      </c>
      <c r="S31" s="185"/>
      <c r="T31" s="198"/>
      <c r="U31" s="1069" t="s">
        <v>189</v>
      </c>
      <c r="V31" s="1064">
        <v>2.9</v>
      </c>
      <c r="W31" s="1068"/>
      <c r="X31" s="1064"/>
      <c r="Y31" s="1070"/>
      <c r="Z31" s="1064"/>
      <c r="AA31" s="1070"/>
      <c r="AB31" s="1065"/>
    </row>
    <row r="32" spans="2:28">
      <c r="B32" s="171" t="s">
        <v>54</v>
      </c>
      <c r="C32" s="172"/>
      <c r="D32" s="195"/>
      <c r="E32" s="1120">
        <f t="shared" ref="E32:E36" si="3">IF(U32="","",U32/10)</f>
        <v>78.400000000000006</v>
      </c>
      <c r="F32" s="1121">
        <f t="shared" si="1"/>
        <v>11</v>
      </c>
      <c r="G32" s="1122"/>
      <c r="H32" s="1121"/>
      <c r="I32" s="1122"/>
      <c r="J32" s="1121"/>
      <c r="K32" s="1122"/>
      <c r="L32" s="1123"/>
      <c r="R32" s="194" t="s">
        <v>156</v>
      </c>
      <c r="S32" s="172"/>
      <c r="T32" s="195"/>
      <c r="U32" s="1061">
        <v>784</v>
      </c>
      <c r="V32" s="1064">
        <v>11</v>
      </c>
      <c r="W32" s="1060"/>
      <c r="X32" s="1064"/>
      <c r="Y32" s="1063"/>
      <c r="Z32" s="1064"/>
      <c r="AA32" s="1063"/>
      <c r="AB32" s="1065"/>
    </row>
    <row r="33" spans="2:28">
      <c r="B33" s="200"/>
      <c r="C33" s="201"/>
      <c r="D33" s="202" t="s">
        <v>146</v>
      </c>
      <c r="E33" s="1124">
        <f>IF(U33="","",U33)</f>
        <v>25.1</v>
      </c>
      <c r="F33" s="1125" t="str">
        <f t="shared" si="1"/>
        <v>-</v>
      </c>
      <c r="G33" s="1126"/>
      <c r="H33" s="1121"/>
      <c r="I33" s="1126"/>
      <c r="J33" s="1121"/>
      <c r="K33" s="1126"/>
      <c r="L33" s="1130"/>
      <c r="R33" s="1279"/>
      <c r="S33" s="201"/>
      <c r="T33" s="202" t="s">
        <v>147</v>
      </c>
      <c r="U33" s="1073">
        <v>25.1</v>
      </c>
      <c r="V33" s="1064" t="s">
        <v>40</v>
      </c>
      <c r="W33" s="1072"/>
      <c r="X33" s="1064"/>
      <c r="Y33" s="1075"/>
      <c r="Z33" s="1064"/>
      <c r="AA33" s="1075"/>
      <c r="AB33" s="1080"/>
    </row>
    <row r="34" spans="2:28">
      <c r="B34" s="203"/>
      <c r="C34" s="204"/>
      <c r="D34" s="205"/>
      <c r="E34" s="208"/>
      <c r="F34" s="209"/>
      <c r="G34" s="207"/>
      <c r="H34" s="759"/>
      <c r="I34" s="207"/>
      <c r="J34" s="759"/>
      <c r="K34" s="207"/>
      <c r="L34" s="762"/>
      <c r="R34" s="1280"/>
      <c r="S34" s="1281"/>
      <c r="T34" s="1298"/>
      <c r="U34" s="1082"/>
      <c r="V34" s="1083"/>
      <c r="W34" s="1081"/>
      <c r="X34" s="1083"/>
      <c r="Y34" s="1081"/>
      <c r="Z34" s="1083"/>
      <c r="AA34" s="1081"/>
      <c r="AB34" s="1084"/>
    </row>
    <row r="35" spans="2:28">
      <c r="B35" s="210" t="s">
        <v>55</v>
      </c>
      <c r="C35" s="211"/>
      <c r="D35" s="212"/>
      <c r="E35" s="216" t="str">
        <f t="shared" si="3"/>
        <v/>
      </c>
      <c r="F35" s="217">
        <f t="shared" si="1"/>
        <v>0</v>
      </c>
      <c r="G35" s="218"/>
      <c r="H35" s="760"/>
      <c r="I35" s="218"/>
      <c r="J35" s="760"/>
      <c r="K35" s="218"/>
      <c r="L35" s="763"/>
      <c r="R35" s="1282" t="s">
        <v>157</v>
      </c>
      <c r="S35" s="1283"/>
      <c r="T35" s="1292"/>
      <c r="U35" s="1086"/>
      <c r="V35" s="1055"/>
      <c r="W35" s="1087"/>
      <c r="X35" s="1088"/>
      <c r="Y35" s="1087"/>
      <c r="Z35" s="1088"/>
      <c r="AA35" s="1087"/>
      <c r="AB35" s="1089"/>
    </row>
    <row r="36" spans="2:28">
      <c r="B36" s="219"/>
      <c r="C36" s="185" t="s">
        <v>119</v>
      </c>
      <c r="D36" s="198"/>
      <c r="E36" s="1120">
        <f t="shared" si="3"/>
        <v>78.400000000000006</v>
      </c>
      <c r="F36" s="1121">
        <f t="shared" si="1"/>
        <v>11</v>
      </c>
      <c r="G36" s="1128"/>
      <c r="H36" s="1121"/>
      <c r="I36" s="1128"/>
      <c r="J36" s="1121"/>
      <c r="K36" s="1128"/>
      <c r="L36" s="1123"/>
      <c r="R36" s="1263"/>
      <c r="S36" s="185" t="s">
        <v>94</v>
      </c>
      <c r="T36" s="198"/>
      <c r="U36" s="1061">
        <v>784</v>
      </c>
      <c r="V36" s="1062">
        <v>11</v>
      </c>
      <c r="W36" s="1090"/>
      <c r="X36" s="1091"/>
      <c r="Y36" s="1090"/>
      <c r="Z36" s="1091"/>
      <c r="AA36" s="1090"/>
      <c r="AB36" s="1065"/>
    </row>
    <row r="37" spans="2:28">
      <c r="B37" s="220"/>
      <c r="C37" s="221" t="s">
        <v>120</v>
      </c>
      <c r="D37" s="222"/>
      <c r="E37" s="1193" t="s">
        <v>187</v>
      </c>
      <c r="F37" s="1121" t="str">
        <f t="shared" si="1"/>
        <v>-</v>
      </c>
      <c r="G37" s="1135"/>
      <c r="H37" s="1121"/>
      <c r="I37" s="1135"/>
      <c r="J37" s="1121"/>
      <c r="K37" s="1135"/>
      <c r="L37" s="1123"/>
      <c r="R37" s="1284"/>
      <c r="S37" s="1285" t="s">
        <v>158</v>
      </c>
      <c r="T37" s="1293"/>
      <c r="U37" s="1094" t="s">
        <v>188</v>
      </c>
      <c r="V37" s="1095" t="s">
        <v>40</v>
      </c>
      <c r="W37" s="1096"/>
      <c r="X37" s="1097"/>
      <c r="Y37" s="1096"/>
      <c r="Z37" s="1097"/>
      <c r="AA37" s="1096"/>
      <c r="AB37" s="1098"/>
    </row>
    <row r="38" spans="2:28">
      <c r="B38" s="2030" t="s">
        <v>195</v>
      </c>
      <c r="C38" s="2031"/>
      <c r="D38" s="2032"/>
      <c r="E38" s="1318">
        <f>IF(U38="","",U38)</f>
        <v>1645</v>
      </c>
      <c r="F38" s="1121">
        <f t="shared" si="1"/>
        <v>0</v>
      </c>
      <c r="G38" s="1234"/>
      <c r="H38" s="1233"/>
      <c r="I38" s="1234"/>
      <c r="J38" s="1132"/>
      <c r="K38" s="1234"/>
      <c r="L38" s="1133"/>
      <c r="R38" s="1286" t="s">
        <v>205</v>
      </c>
      <c r="S38" s="1268"/>
      <c r="T38" s="1291"/>
      <c r="U38" s="1235">
        <v>1645</v>
      </c>
      <c r="V38" s="1236">
        <v>0</v>
      </c>
      <c r="W38" s="1237"/>
      <c r="X38" s="1238"/>
      <c r="Y38" s="1237"/>
      <c r="Z38" s="1238"/>
      <c r="AA38" s="1237"/>
      <c r="AB38" s="1239"/>
    </row>
    <row r="39" spans="2:28">
      <c r="B39" s="1203" t="s">
        <v>175</v>
      </c>
      <c r="C39" s="1204"/>
      <c r="D39" s="1205"/>
      <c r="E39" s="1243">
        <f>IF(U39="","",U39)</f>
        <v>47.66</v>
      </c>
      <c r="F39" s="1244">
        <f t="shared" si="1"/>
        <v>11.1</v>
      </c>
      <c r="G39" s="1246"/>
      <c r="H39" s="1245"/>
      <c r="I39" s="1131"/>
      <c r="J39" s="1138"/>
      <c r="K39" s="1131"/>
      <c r="L39" s="1133"/>
      <c r="R39" s="1286" t="s">
        <v>206</v>
      </c>
      <c r="S39" s="211"/>
      <c r="T39" s="212"/>
      <c r="U39" s="1260">
        <v>47.66</v>
      </c>
      <c r="V39" s="1256">
        <v>11.1</v>
      </c>
      <c r="W39" s="1300"/>
      <c r="X39" s="1301"/>
      <c r="Y39" s="1300"/>
      <c r="Z39" s="1301"/>
      <c r="AA39" s="1300"/>
      <c r="AB39" s="1302"/>
    </row>
    <row r="40" spans="2:28">
      <c r="B40" s="1206" t="s">
        <v>196</v>
      </c>
      <c r="C40" s="1207"/>
      <c r="D40" s="1208"/>
      <c r="E40" s="1243" t="str">
        <f t="shared" ref="E40:E43" si="4">IF(U40="","",U40)</f>
        <v/>
      </c>
      <c r="F40" s="1244"/>
      <c r="G40" s="1246"/>
      <c r="H40" s="1245"/>
      <c r="R40" s="1287" t="s">
        <v>207</v>
      </c>
      <c r="S40" s="1288"/>
      <c r="T40" s="1294"/>
      <c r="U40" s="1260"/>
      <c r="V40" s="1256"/>
      <c r="W40" s="1300"/>
      <c r="X40" s="1301"/>
      <c r="Y40" s="1300"/>
      <c r="Z40" s="1301"/>
      <c r="AA40" s="1300"/>
      <c r="AB40" s="1302"/>
    </row>
    <row r="41" spans="2:28">
      <c r="B41" s="326"/>
      <c r="C41" s="1209" t="s">
        <v>197</v>
      </c>
      <c r="D41" s="1210"/>
      <c r="E41" s="1243" t="str">
        <f t="shared" si="4"/>
        <v/>
      </c>
      <c r="F41" s="1244"/>
      <c r="G41" s="1246"/>
      <c r="H41" s="1245"/>
      <c r="R41" s="1263"/>
      <c r="S41" s="1265" t="s">
        <v>208</v>
      </c>
      <c r="T41" s="192"/>
      <c r="U41" s="1260"/>
      <c r="V41" s="1256"/>
      <c r="W41" s="1300"/>
      <c r="X41" s="1301"/>
      <c r="Y41" s="1300"/>
      <c r="Z41" s="1301"/>
      <c r="AA41" s="1300"/>
      <c r="AB41" s="1302"/>
    </row>
    <row r="42" spans="2:28">
      <c r="B42" s="326"/>
      <c r="C42" s="1209" t="s">
        <v>198</v>
      </c>
      <c r="D42" s="1210"/>
      <c r="E42" s="1243" t="str">
        <f t="shared" si="4"/>
        <v/>
      </c>
      <c r="F42" s="1244"/>
      <c r="G42" s="1246"/>
      <c r="H42" s="1245"/>
      <c r="R42" s="1263"/>
      <c r="S42" s="1265" t="s">
        <v>209</v>
      </c>
      <c r="T42" s="192"/>
      <c r="U42" s="1260"/>
      <c r="V42" s="1256"/>
      <c r="W42" s="1300"/>
      <c r="X42" s="1301"/>
      <c r="Y42" s="1300"/>
      <c r="Z42" s="1301"/>
      <c r="AA42" s="1300"/>
      <c r="AB42" s="1302"/>
    </row>
    <row r="43" spans="2:28" ht="15" thickBot="1">
      <c r="B43" s="372"/>
      <c r="C43" s="373" t="s">
        <v>199</v>
      </c>
      <c r="D43" s="1211"/>
      <c r="E43" s="1240" t="str">
        <f t="shared" si="4"/>
        <v/>
      </c>
      <c r="F43" s="1241"/>
      <c r="G43" s="1217"/>
      <c r="H43" s="1242"/>
      <c r="R43" s="1266"/>
      <c r="S43" s="1267" t="s">
        <v>210</v>
      </c>
      <c r="T43" s="1295"/>
      <c r="U43" s="1261"/>
      <c r="V43" s="1259"/>
      <c r="W43" s="1258"/>
      <c r="X43" s="1257"/>
      <c r="Y43" s="1258"/>
      <c r="Z43" s="1257"/>
      <c r="AA43" s="1258"/>
      <c r="AB43" s="1255"/>
    </row>
    <row r="44" spans="2:28">
      <c r="B44" s="83"/>
      <c r="C44" s="83"/>
      <c r="D44" s="86"/>
    </row>
    <row r="45" spans="2:28">
      <c r="B45" s="83"/>
      <c r="C45" s="83"/>
      <c r="D45" s="86"/>
      <c r="R45" s="128" t="s">
        <v>162</v>
      </c>
    </row>
    <row r="46" spans="2:28">
      <c r="B46" s="83"/>
      <c r="C46" s="83"/>
      <c r="D46" s="86"/>
      <c r="R46" s="128" t="s">
        <v>163</v>
      </c>
    </row>
    <row r="48" spans="2:28">
      <c r="B48" s="976" t="s">
        <v>96</v>
      </c>
    </row>
    <row r="49" spans="2:24" ht="15">
      <c r="B49" s="85" t="s">
        <v>190</v>
      </c>
      <c r="C49" s="83"/>
      <c r="D49" s="83"/>
      <c r="E49" s="83"/>
      <c r="F49" s="83"/>
      <c r="G49" s="83"/>
      <c r="H49" s="83"/>
      <c r="I49" s="83"/>
      <c r="J49" s="83"/>
      <c r="K49" s="83"/>
      <c r="L49" s="83"/>
      <c r="M49" s="83"/>
      <c r="N49" s="83"/>
      <c r="O49" s="83"/>
    </row>
    <row r="50" spans="2:24">
      <c r="B50" s="83"/>
      <c r="C50" s="83"/>
      <c r="D50" s="83"/>
      <c r="E50" s="83"/>
      <c r="F50" s="83"/>
      <c r="G50" s="83"/>
      <c r="H50" s="86" t="s">
        <v>34</v>
      </c>
      <c r="I50" s="86"/>
      <c r="J50" s="86"/>
      <c r="K50" s="86"/>
      <c r="L50" s="86"/>
      <c r="M50" s="86"/>
      <c r="N50" s="86"/>
      <c r="O50" s="86"/>
      <c r="U50" s="1145"/>
      <c r="V50" s="1145"/>
      <c r="W50" s="1145"/>
      <c r="X50" s="1145"/>
    </row>
    <row r="51" spans="2:24">
      <c r="B51" s="2001"/>
      <c r="C51" s="2002"/>
      <c r="D51" s="2002"/>
      <c r="E51" s="1984" t="s">
        <v>26</v>
      </c>
      <c r="F51" s="1985"/>
      <c r="G51" s="1985"/>
      <c r="H51" s="1999"/>
      <c r="I51" s="86"/>
      <c r="J51" s="86"/>
      <c r="K51" s="86"/>
      <c r="L51" s="86"/>
      <c r="M51" s="86"/>
      <c r="N51" s="86"/>
      <c r="O51" s="1113"/>
      <c r="R51" s="1970"/>
      <c r="S51" s="1971"/>
      <c r="T51" s="1971"/>
      <c r="U51" s="1984" t="s">
        <v>164</v>
      </c>
      <c r="V51" s="1985"/>
      <c r="W51" s="1985"/>
      <c r="X51" s="1999"/>
    </row>
    <row r="52" spans="2:24">
      <c r="B52" s="2003"/>
      <c r="C52" s="1973"/>
      <c r="D52" s="1973"/>
      <c r="E52" s="1989">
        <v>2022</v>
      </c>
      <c r="F52" s="1990"/>
      <c r="G52" s="1990"/>
      <c r="H52" s="2000"/>
      <c r="I52" s="86"/>
      <c r="J52" s="86"/>
      <c r="K52" s="86"/>
      <c r="L52" s="86"/>
      <c r="M52" s="86"/>
      <c r="N52" s="86"/>
      <c r="O52" s="1113"/>
      <c r="R52" s="1972"/>
      <c r="S52" s="1973"/>
      <c r="T52" s="1973"/>
      <c r="U52" s="2043">
        <v>2022</v>
      </c>
      <c r="V52" s="1997"/>
      <c r="W52" s="1997"/>
      <c r="X52" s="1998"/>
    </row>
    <row r="53" spans="2:24" ht="13.5" customHeight="1">
      <c r="B53" s="2003"/>
      <c r="C53" s="1973"/>
      <c r="D53" s="1973"/>
      <c r="E53" s="132" t="s">
        <v>14</v>
      </c>
      <c r="F53" s="133" t="s">
        <v>18</v>
      </c>
      <c r="G53" s="133" t="s">
        <v>172</v>
      </c>
      <c r="H53" s="1146" t="s">
        <v>72</v>
      </c>
      <c r="I53" s="86"/>
      <c r="J53" s="86"/>
      <c r="K53" s="86"/>
      <c r="L53" s="86"/>
      <c r="M53" s="86"/>
      <c r="N53" s="86"/>
      <c r="O53" s="87"/>
      <c r="R53" s="1972"/>
      <c r="S53" s="1973"/>
      <c r="T53" s="1973"/>
      <c r="U53" s="132" t="s">
        <v>128</v>
      </c>
      <c r="V53" s="133" t="s">
        <v>180</v>
      </c>
      <c r="W53" s="133" t="s">
        <v>181</v>
      </c>
      <c r="X53" s="1146" t="s">
        <v>182</v>
      </c>
    </row>
    <row r="54" spans="2:24">
      <c r="B54" s="2004"/>
      <c r="C54" s="1982"/>
      <c r="D54" s="1982"/>
      <c r="E54" s="136" t="s">
        <v>133</v>
      </c>
      <c r="F54" s="137" t="s">
        <v>133</v>
      </c>
      <c r="G54" s="137" t="s">
        <v>133</v>
      </c>
      <c r="H54" s="1147" t="s">
        <v>133</v>
      </c>
      <c r="I54" s="86"/>
      <c r="J54" s="86"/>
      <c r="K54" s="86"/>
      <c r="L54" s="86"/>
      <c r="M54" s="86"/>
      <c r="N54" s="86"/>
      <c r="O54" s="1113"/>
      <c r="R54" s="1981"/>
      <c r="S54" s="1982"/>
      <c r="T54" s="1982"/>
      <c r="U54" s="136" t="s">
        <v>134</v>
      </c>
      <c r="V54" s="137" t="s">
        <v>134</v>
      </c>
      <c r="W54" s="137" t="s">
        <v>134</v>
      </c>
      <c r="X54" s="1147" t="s">
        <v>134</v>
      </c>
    </row>
    <row r="55" spans="2:24">
      <c r="B55" s="140" t="s">
        <v>211</v>
      </c>
      <c r="C55" s="141"/>
      <c r="D55" s="142"/>
      <c r="E55" s="1160">
        <f>IF(U55="","",U55/10)</f>
        <v>268.39999999999998</v>
      </c>
      <c r="F55" s="1161">
        <f t="shared" ref="F55:H64" si="5">IF(V55="","",V55/10)</f>
        <v>504</v>
      </c>
      <c r="G55" s="1118">
        <f t="shared" si="5"/>
        <v>729.3</v>
      </c>
      <c r="H55" s="1183">
        <f t="shared" si="5"/>
        <v>1167.8</v>
      </c>
      <c r="I55" s="86"/>
      <c r="J55" s="86"/>
      <c r="K55" s="86"/>
      <c r="L55" s="86"/>
      <c r="M55" s="86"/>
      <c r="N55" s="86"/>
      <c r="O55" s="87"/>
      <c r="R55" s="1271" t="s">
        <v>78</v>
      </c>
      <c r="S55" s="1262"/>
      <c r="T55" s="1283"/>
      <c r="U55" s="1052">
        <v>2684</v>
      </c>
      <c r="V55" s="1053">
        <v>5040</v>
      </c>
      <c r="W55" s="1053">
        <v>7293</v>
      </c>
      <c r="X55" s="1148">
        <v>11678</v>
      </c>
    </row>
    <row r="56" spans="2:24">
      <c r="B56" s="140"/>
      <c r="C56" s="147" t="s">
        <v>41</v>
      </c>
      <c r="D56" s="148"/>
      <c r="E56" s="1197">
        <f t="shared" ref="E56:E64" si="6">IF(U56="","",U56/10)</f>
        <v>242.7</v>
      </c>
      <c r="F56" s="1194">
        <f t="shared" si="5"/>
        <v>452.8</v>
      </c>
      <c r="G56" s="1122">
        <f t="shared" si="5"/>
        <v>644.70000000000005</v>
      </c>
      <c r="H56" s="1171">
        <f t="shared" si="5"/>
        <v>1039.2</v>
      </c>
      <c r="I56" s="86"/>
      <c r="J56" s="86"/>
      <c r="K56" s="86"/>
      <c r="L56" s="86"/>
      <c r="M56" s="86"/>
      <c r="N56" s="86"/>
      <c r="O56" s="1113"/>
      <c r="R56" s="1271"/>
      <c r="S56" s="1272" t="s">
        <v>79</v>
      </c>
      <c r="T56" s="1296"/>
      <c r="U56" s="1059">
        <v>2427</v>
      </c>
      <c r="V56" s="1060">
        <v>4528</v>
      </c>
      <c r="W56" s="1060">
        <v>6447</v>
      </c>
      <c r="X56" s="1149">
        <v>10392</v>
      </c>
    </row>
    <row r="57" spans="2:24">
      <c r="B57" s="140"/>
      <c r="C57" s="152"/>
      <c r="D57" s="153" t="s">
        <v>107</v>
      </c>
      <c r="E57" s="1197">
        <f t="shared" si="6"/>
        <v>161.69999999999999</v>
      </c>
      <c r="F57" s="1194">
        <f t="shared" si="5"/>
        <v>273.8</v>
      </c>
      <c r="G57" s="1122">
        <f t="shared" si="5"/>
        <v>387.6</v>
      </c>
      <c r="H57" s="1171">
        <f t="shared" si="5"/>
        <v>654.70000000000005</v>
      </c>
      <c r="I57" s="86"/>
      <c r="J57" s="86"/>
      <c r="K57" s="86"/>
      <c r="L57" s="86"/>
      <c r="M57" s="86"/>
      <c r="N57" s="86"/>
      <c r="O57" s="87"/>
      <c r="R57" s="1271"/>
      <c r="S57" s="1269"/>
      <c r="T57" s="1297" t="s">
        <v>135</v>
      </c>
      <c r="U57" s="1059">
        <v>1617</v>
      </c>
      <c r="V57" s="1060">
        <v>2738</v>
      </c>
      <c r="W57" s="1060">
        <v>3876</v>
      </c>
      <c r="X57" s="1149">
        <v>6547</v>
      </c>
    </row>
    <row r="58" spans="2:24">
      <c r="B58" s="140"/>
      <c r="C58" s="152"/>
      <c r="D58" s="153" t="s">
        <v>108</v>
      </c>
      <c r="E58" s="1197">
        <f t="shared" si="6"/>
        <v>81</v>
      </c>
      <c r="F58" s="1194">
        <f t="shared" si="5"/>
        <v>179</v>
      </c>
      <c r="G58" s="1122">
        <f t="shared" si="5"/>
        <v>257.10000000000002</v>
      </c>
      <c r="H58" s="1171">
        <f t="shared" si="5"/>
        <v>384.6</v>
      </c>
      <c r="I58" s="86"/>
      <c r="J58" s="86"/>
      <c r="K58" s="86"/>
      <c r="L58" s="86"/>
      <c r="M58" s="86"/>
      <c r="N58" s="86"/>
      <c r="O58" s="1113"/>
      <c r="R58" s="1271"/>
      <c r="S58" s="1269"/>
      <c r="T58" s="1297" t="s">
        <v>136</v>
      </c>
      <c r="U58" s="1059">
        <v>810</v>
      </c>
      <c r="V58" s="1060">
        <v>1790</v>
      </c>
      <c r="W58" s="1060">
        <v>2571</v>
      </c>
      <c r="X58" s="1149">
        <v>3846</v>
      </c>
    </row>
    <row r="59" spans="2:24">
      <c r="B59" s="140"/>
      <c r="C59" s="152" t="s">
        <v>137</v>
      </c>
      <c r="D59" s="148"/>
      <c r="E59" s="1197">
        <f t="shared" si="6"/>
        <v>25.7</v>
      </c>
      <c r="F59" s="1194">
        <f t="shared" si="5"/>
        <v>51.2</v>
      </c>
      <c r="G59" s="1122">
        <f t="shared" si="5"/>
        <v>84.6</v>
      </c>
      <c r="H59" s="1171">
        <f t="shared" si="5"/>
        <v>128.6</v>
      </c>
      <c r="I59" s="86"/>
      <c r="J59" s="86"/>
      <c r="K59" s="86"/>
      <c r="L59" s="86"/>
      <c r="M59" s="86"/>
      <c r="N59" s="86"/>
      <c r="O59" s="87"/>
      <c r="R59" s="1271"/>
      <c r="S59" s="1269" t="s">
        <v>80</v>
      </c>
      <c r="T59" s="1296"/>
      <c r="U59" s="1059">
        <v>257</v>
      </c>
      <c r="V59" s="1060">
        <v>512</v>
      </c>
      <c r="W59" s="1060">
        <v>846</v>
      </c>
      <c r="X59" s="1149">
        <v>1286</v>
      </c>
    </row>
    <row r="60" spans="2:24">
      <c r="B60" s="140"/>
      <c r="C60" s="158"/>
      <c r="D60" s="159" t="s">
        <v>138</v>
      </c>
      <c r="E60" s="1197">
        <f t="shared" ref="E60:E61" si="7">IF(U60="","",U60/10)</f>
        <v>25.2</v>
      </c>
      <c r="F60" s="1194">
        <f t="shared" ref="F60:F61" si="8">IF(V60="","",V60/10)</f>
        <v>50.4</v>
      </c>
      <c r="G60" s="1122">
        <f t="shared" ref="G60:G61" si="9">IF(W60="","",W60/10)</f>
        <v>80.7</v>
      </c>
      <c r="H60" s="1171">
        <f t="shared" ref="H60:H61" si="10">IF(X60="","",X60/10)</f>
        <v>123.2</v>
      </c>
      <c r="I60" s="86"/>
      <c r="J60" s="86"/>
      <c r="K60" s="86"/>
      <c r="L60" s="86"/>
      <c r="M60" s="86"/>
      <c r="N60" s="86"/>
      <c r="O60" s="1113"/>
      <c r="R60" s="1264"/>
      <c r="S60" s="1299"/>
      <c r="T60" s="159" t="s">
        <v>139</v>
      </c>
      <c r="U60" s="1059">
        <v>252</v>
      </c>
      <c r="V60" s="1060">
        <v>504</v>
      </c>
      <c r="W60" s="1060">
        <v>807</v>
      </c>
      <c r="X60" s="1149">
        <v>1232</v>
      </c>
    </row>
    <row r="61" spans="2:24">
      <c r="B61" s="140"/>
      <c r="C61" s="158"/>
      <c r="D61" s="159" t="s">
        <v>111</v>
      </c>
      <c r="E61" s="1197">
        <f t="shared" si="7"/>
        <v>0.5</v>
      </c>
      <c r="F61" s="1194">
        <f t="shared" si="8"/>
        <v>0.8</v>
      </c>
      <c r="G61" s="1122">
        <f t="shared" si="9"/>
        <v>4</v>
      </c>
      <c r="H61" s="1171">
        <f t="shared" si="10"/>
        <v>5.4</v>
      </c>
      <c r="I61" s="86"/>
      <c r="J61" s="86"/>
      <c r="K61" s="86"/>
      <c r="L61" s="86"/>
      <c r="M61" s="86"/>
      <c r="N61" s="86"/>
      <c r="O61" s="87"/>
      <c r="R61" s="1264"/>
      <c r="S61" s="1299"/>
      <c r="T61" s="159" t="s">
        <v>140</v>
      </c>
      <c r="U61" s="1059">
        <v>5</v>
      </c>
      <c r="V61" s="1060">
        <v>8</v>
      </c>
      <c r="W61" s="1060">
        <v>40</v>
      </c>
      <c r="X61" s="1149">
        <v>54</v>
      </c>
    </row>
    <row r="62" spans="2:24">
      <c r="B62" s="161" t="s">
        <v>43</v>
      </c>
      <c r="C62" s="162"/>
      <c r="D62" s="162"/>
      <c r="E62" s="1197">
        <f t="shared" ref="E62" si="11">IF(U62="","",U62/10)</f>
        <v>-114.1</v>
      </c>
      <c r="F62" s="1194">
        <f t="shared" ref="F62" si="12">IF(V62="","",V62/10)</f>
        <v>-193.7</v>
      </c>
      <c r="G62" s="1122">
        <f t="shared" ref="G62" si="13">IF(W62="","",W62/10)</f>
        <v>-262.39999999999998</v>
      </c>
      <c r="H62" s="1171">
        <f t="shared" ref="H62" si="14">IF(X62="","",X62/10)</f>
        <v>-475</v>
      </c>
      <c r="I62" s="86"/>
      <c r="J62" s="86"/>
      <c r="K62" s="86"/>
      <c r="L62" s="86"/>
      <c r="M62" s="86"/>
      <c r="N62" s="86"/>
      <c r="O62" s="87"/>
      <c r="Q62" s="1180"/>
      <c r="R62" s="1273" t="s">
        <v>81</v>
      </c>
      <c r="S62" s="162"/>
      <c r="T62" s="162"/>
      <c r="U62" s="1066">
        <v>-1141</v>
      </c>
      <c r="V62" s="1067">
        <v>-1937</v>
      </c>
      <c r="W62" s="1068">
        <v>-2624</v>
      </c>
      <c r="X62" s="1151">
        <v>-4750</v>
      </c>
    </row>
    <row r="63" spans="2:24">
      <c r="B63" s="163"/>
      <c r="C63" s="164"/>
      <c r="D63" s="165" t="s">
        <v>112</v>
      </c>
      <c r="E63" s="1170">
        <f>IF(U63="","",U63)</f>
        <v>47</v>
      </c>
      <c r="F63" s="1188">
        <f>IF(V63="","",V63)</f>
        <v>42.8</v>
      </c>
      <c r="G63" s="1188">
        <f>IF(W63="","",W63)</f>
        <v>40.700000000000003</v>
      </c>
      <c r="H63" s="1189">
        <f>IF(X63="","",X63)</f>
        <v>45.7</v>
      </c>
      <c r="I63" s="86"/>
      <c r="J63" s="86"/>
      <c r="K63" s="86"/>
      <c r="L63" s="86"/>
      <c r="M63" s="86"/>
      <c r="N63" s="86"/>
      <c r="O63" s="1113"/>
      <c r="Q63" s="1180"/>
      <c r="R63" s="1274"/>
      <c r="S63" s="164"/>
      <c r="T63" s="165" t="s">
        <v>144</v>
      </c>
      <c r="U63" s="1071">
        <v>47</v>
      </c>
      <c r="V63" s="1072">
        <v>42.8</v>
      </c>
      <c r="W63" s="1072">
        <v>40.700000000000003</v>
      </c>
      <c r="X63" s="1152">
        <v>45.7</v>
      </c>
    </row>
    <row r="64" spans="2:24">
      <c r="B64" s="171" t="s">
        <v>44</v>
      </c>
      <c r="C64" s="172"/>
      <c r="D64" s="172"/>
      <c r="E64" s="1197">
        <f t="shared" si="6"/>
        <v>154.30000000000001</v>
      </c>
      <c r="F64" s="1194">
        <f t="shared" si="5"/>
        <v>310.39999999999998</v>
      </c>
      <c r="G64" s="1194">
        <f t="shared" si="5"/>
        <v>466.9</v>
      </c>
      <c r="H64" s="1198">
        <f t="shared" si="5"/>
        <v>692.8</v>
      </c>
      <c r="I64" s="86"/>
      <c r="J64" s="86"/>
      <c r="K64" s="86"/>
      <c r="L64" s="86"/>
      <c r="M64" s="86"/>
      <c r="N64" s="86"/>
      <c r="O64" s="87"/>
      <c r="Q64" s="1180"/>
      <c r="R64" s="194" t="s">
        <v>145</v>
      </c>
      <c r="S64" s="172"/>
      <c r="T64" s="172"/>
      <c r="U64" s="1059">
        <v>1543</v>
      </c>
      <c r="V64" s="1060">
        <v>3104</v>
      </c>
      <c r="W64" s="1060">
        <v>4669</v>
      </c>
      <c r="X64" s="1150">
        <v>6928</v>
      </c>
    </row>
    <row r="65" spans="2:24">
      <c r="B65" s="177"/>
      <c r="C65" s="178"/>
      <c r="D65" s="179" t="s">
        <v>146</v>
      </c>
      <c r="E65" s="1170">
        <f>IF(U65="","",U65)</f>
        <v>57.5</v>
      </c>
      <c r="F65" s="1188">
        <f>IF(V65="","",V65)</f>
        <v>61.6</v>
      </c>
      <c r="G65" s="1188">
        <f>IF(W65="","",W65)</f>
        <v>64</v>
      </c>
      <c r="H65" s="1189">
        <f>IF(X65="","",X65)</f>
        <v>59.3</v>
      </c>
      <c r="I65" s="86"/>
      <c r="J65" s="86"/>
      <c r="K65" s="86"/>
      <c r="L65" s="86"/>
      <c r="M65" s="86"/>
      <c r="N65" s="86"/>
      <c r="O65" s="1113"/>
      <c r="R65" s="1275"/>
      <c r="S65" s="178"/>
      <c r="T65" s="179" t="s">
        <v>147</v>
      </c>
      <c r="U65" s="1071">
        <v>57.5</v>
      </c>
      <c r="V65" s="1072">
        <v>61.6</v>
      </c>
      <c r="W65" s="1072">
        <v>64</v>
      </c>
      <c r="X65" s="1152">
        <v>59.3</v>
      </c>
    </row>
    <row r="66" spans="2:24">
      <c r="B66" s="1027" t="s">
        <v>114</v>
      </c>
      <c r="C66" s="185"/>
      <c r="D66" s="185"/>
      <c r="E66" s="1197">
        <f t="shared" ref="E66" si="15">IF(U66="","",U66/10)</f>
        <v>-32.9</v>
      </c>
      <c r="F66" s="1194">
        <f t="shared" ref="F66" si="16">IF(V66="","",V66/10)</f>
        <v>-65.8</v>
      </c>
      <c r="G66" s="1194">
        <f t="shared" ref="G66" si="17">IF(W66="","",W66/10)</f>
        <v>-101</v>
      </c>
      <c r="H66" s="1198">
        <f t="shared" ref="H66" si="18">IF(X66="","",X66/10)</f>
        <v>-143.69999999999999</v>
      </c>
      <c r="I66" s="86"/>
      <c r="J66" s="86"/>
      <c r="K66" s="86"/>
      <c r="L66" s="86"/>
      <c r="M66" s="86"/>
      <c r="N66" s="86"/>
      <c r="O66" s="87"/>
      <c r="R66" s="1270" t="s">
        <v>83</v>
      </c>
      <c r="S66" s="185"/>
      <c r="T66" s="198"/>
      <c r="U66" s="1066">
        <v>-329</v>
      </c>
      <c r="V66" s="1068">
        <v>-658</v>
      </c>
      <c r="W66" s="1068">
        <v>-1010</v>
      </c>
      <c r="X66" s="1151">
        <v>-1437</v>
      </c>
    </row>
    <row r="67" spans="2:24">
      <c r="B67" s="1028"/>
      <c r="C67" s="1029"/>
      <c r="D67" s="1030" t="s">
        <v>146</v>
      </c>
      <c r="E67" s="1170">
        <f>IF(U67="","",U67)</f>
        <v>12.3</v>
      </c>
      <c r="F67" s="1188">
        <f t="shared" ref="F67:H67" si="19">IF(V67="","",V67)</f>
        <v>13.1</v>
      </c>
      <c r="G67" s="1188">
        <f t="shared" si="19"/>
        <v>13.8</v>
      </c>
      <c r="H67" s="1189">
        <f t="shared" si="19"/>
        <v>12.3</v>
      </c>
      <c r="I67" s="86"/>
      <c r="J67" s="86"/>
      <c r="K67" s="86"/>
      <c r="L67" s="86"/>
      <c r="M67" s="86"/>
      <c r="N67" s="86"/>
      <c r="O67" s="1113"/>
      <c r="R67" s="1270"/>
      <c r="S67" s="1276"/>
      <c r="T67" s="1289" t="s">
        <v>147</v>
      </c>
      <c r="U67" s="1071">
        <v>12.3</v>
      </c>
      <c r="V67" s="1072">
        <v>13.1</v>
      </c>
      <c r="W67" s="1072">
        <v>13.8</v>
      </c>
      <c r="X67" s="1152">
        <v>12.3</v>
      </c>
    </row>
    <row r="68" spans="2:24">
      <c r="B68" s="1027" t="s">
        <v>115</v>
      </c>
      <c r="C68" s="191"/>
      <c r="D68" s="192"/>
      <c r="E68" s="1197">
        <f t="shared" ref="E68" si="20">IF(U68="","",U68/10)</f>
        <v>-22.7</v>
      </c>
      <c r="F68" s="1194">
        <f t="shared" ref="F68" si="21">IF(V68="","",V68/10)</f>
        <v>-44.6</v>
      </c>
      <c r="G68" s="1194">
        <f t="shared" ref="G68" si="22">IF(W68="","",W68/10)</f>
        <v>-68.3</v>
      </c>
      <c r="H68" s="1198">
        <f t="shared" ref="H68" si="23">IF(X68="","",X68/10)</f>
        <v>-98.8</v>
      </c>
      <c r="I68" s="86"/>
      <c r="J68" s="86"/>
      <c r="K68" s="86"/>
      <c r="L68" s="86"/>
      <c r="M68" s="86"/>
      <c r="N68" s="86"/>
      <c r="O68" s="87"/>
      <c r="R68" s="1270" t="s">
        <v>204</v>
      </c>
      <c r="S68" s="185"/>
      <c r="T68" s="198"/>
      <c r="U68" s="1066">
        <v>-227</v>
      </c>
      <c r="V68" s="1068">
        <v>-446</v>
      </c>
      <c r="W68" s="1068">
        <v>-683</v>
      </c>
      <c r="X68" s="1151">
        <v>-988</v>
      </c>
    </row>
    <row r="69" spans="2:24">
      <c r="B69" s="1028"/>
      <c r="C69" s="193"/>
      <c r="D69" s="1031" t="s">
        <v>146</v>
      </c>
      <c r="E69" s="1170">
        <f>IF(U69="","",U69)</f>
        <v>8.5</v>
      </c>
      <c r="F69" s="1188">
        <f t="shared" ref="F69:H69" si="24">IF(V69="","",V69)</f>
        <v>8.8000000000000007</v>
      </c>
      <c r="G69" s="1188">
        <f t="shared" si="24"/>
        <v>9.4</v>
      </c>
      <c r="H69" s="1189">
        <f t="shared" si="24"/>
        <v>8.5</v>
      </c>
      <c r="I69" s="86"/>
      <c r="J69" s="86"/>
      <c r="K69" s="86"/>
      <c r="L69" s="86"/>
      <c r="M69" s="86"/>
      <c r="N69" s="86"/>
      <c r="O69" s="1113"/>
      <c r="R69" s="1270"/>
      <c r="S69" s="1277"/>
      <c r="T69" s="1290" t="s">
        <v>147</v>
      </c>
      <c r="U69" s="1071">
        <v>8.5</v>
      </c>
      <c r="V69" s="1072">
        <v>8.8000000000000007</v>
      </c>
      <c r="W69" s="1072">
        <v>9.4</v>
      </c>
      <c r="X69" s="1152">
        <v>8.5</v>
      </c>
    </row>
    <row r="70" spans="2:24">
      <c r="B70" s="1032" t="s">
        <v>116</v>
      </c>
      <c r="C70" s="185"/>
      <c r="D70" s="185"/>
      <c r="E70" s="1197">
        <f t="shared" ref="E70" si="25">IF(U70="","",U70/10)</f>
        <v>0.2</v>
      </c>
      <c r="F70" s="1194">
        <f t="shared" ref="F70" si="26">IF(V70="","",V70/10)</f>
        <v>1.4</v>
      </c>
      <c r="G70" s="1194">
        <f t="shared" ref="G70" si="27">IF(W70="","",W70/10)</f>
        <v>1.5</v>
      </c>
      <c r="H70" s="1198">
        <f t="shared" ref="H70" si="28">IF(X70="","",X70/10)</f>
        <v>1.4</v>
      </c>
      <c r="I70" s="86"/>
      <c r="J70" s="86"/>
      <c r="K70" s="86"/>
      <c r="L70" s="86"/>
      <c r="M70" s="86"/>
      <c r="N70" s="86"/>
      <c r="O70" s="87"/>
      <c r="R70" s="1270" t="s">
        <v>85</v>
      </c>
      <c r="S70" s="185"/>
      <c r="T70" s="198"/>
      <c r="U70" s="1066">
        <v>2</v>
      </c>
      <c r="V70" s="1068">
        <v>14</v>
      </c>
      <c r="W70" s="1068">
        <v>15</v>
      </c>
      <c r="X70" s="1151">
        <v>14</v>
      </c>
    </row>
    <row r="71" spans="2:24">
      <c r="B71" s="194" t="s">
        <v>48</v>
      </c>
      <c r="C71" s="172"/>
      <c r="D71" s="195"/>
      <c r="E71" s="1197">
        <f>IF(U71="","",U71/10)</f>
        <v>98.9</v>
      </c>
      <c r="F71" s="1194">
        <f t="shared" ref="F71:H71" si="29">IF(V71="","",V71/10)</f>
        <v>201.4</v>
      </c>
      <c r="G71" s="1194">
        <f t="shared" si="29"/>
        <v>299</v>
      </c>
      <c r="H71" s="1198">
        <f t="shared" si="29"/>
        <v>451.7</v>
      </c>
      <c r="I71" s="86"/>
      <c r="J71" s="86"/>
      <c r="K71" s="86"/>
      <c r="L71" s="86"/>
      <c r="M71" s="86"/>
      <c r="N71" s="86"/>
      <c r="O71" s="1113"/>
      <c r="R71" s="194" t="s">
        <v>150</v>
      </c>
      <c r="S71" s="172"/>
      <c r="T71" s="195"/>
      <c r="U71" s="1059">
        <v>989</v>
      </c>
      <c r="V71" s="1060">
        <v>2014</v>
      </c>
      <c r="W71" s="1060">
        <v>2990</v>
      </c>
      <c r="X71" s="1150">
        <v>4517</v>
      </c>
    </row>
    <row r="72" spans="2:24">
      <c r="B72" s="196"/>
      <c r="C72" s="178"/>
      <c r="D72" s="179" t="s">
        <v>146</v>
      </c>
      <c r="E72" s="1170">
        <f>IF(U72="","",U72)</f>
        <v>36.799999999999997</v>
      </c>
      <c r="F72" s="1188">
        <f t="shared" ref="F72:H72" si="30">IF(V72="","",V72)</f>
        <v>40</v>
      </c>
      <c r="G72" s="1188">
        <f t="shared" si="30"/>
        <v>41</v>
      </c>
      <c r="H72" s="1189">
        <f t="shared" si="30"/>
        <v>38.700000000000003</v>
      </c>
      <c r="I72" s="86"/>
      <c r="J72" s="86"/>
      <c r="K72" s="86"/>
      <c r="L72" s="86"/>
      <c r="M72" s="86"/>
      <c r="N72" s="86"/>
      <c r="O72" s="87"/>
      <c r="R72" s="1278"/>
      <c r="S72" s="178"/>
      <c r="T72" s="179" t="s">
        <v>147</v>
      </c>
      <c r="U72" s="1071">
        <v>36.799999999999997</v>
      </c>
      <c r="V72" s="1072">
        <v>40</v>
      </c>
      <c r="W72" s="1072">
        <v>41</v>
      </c>
      <c r="X72" s="1152">
        <v>38.700000000000003</v>
      </c>
    </row>
    <row r="73" spans="2:24">
      <c r="B73" s="197" t="s">
        <v>49</v>
      </c>
      <c r="C73" s="185"/>
      <c r="D73" s="198"/>
      <c r="E73" s="1182">
        <v>-1.4E-2</v>
      </c>
      <c r="F73" s="1187">
        <v>-1.4999999999999999E-2</v>
      </c>
      <c r="G73" s="1187">
        <v>-1.4999999999999999E-2</v>
      </c>
      <c r="H73" s="1198">
        <f t="shared" ref="H73" si="31">IF(X73="","",X73/10)</f>
        <v>-0.1</v>
      </c>
      <c r="I73" s="86"/>
      <c r="J73" s="86"/>
      <c r="K73" s="86"/>
      <c r="L73" s="86"/>
      <c r="M73" s="86"/>
      <c r="N73" s="86"/>
      <c r="O73" s="1113"/>
      <c r="Q73" s="1180"/>
      <c r="R73" s="1270" t="s">
        <v>87</v>
      </c>
      <c r="S73" s="185"/>
      <c r="T73" s="198"/>
      <c r="U73" s="1066" t="s">
        <v>186</v>
      </c>
      <c r="V73" s="1068" t="s">
        <v>186</v>
      </c>
      <c r="W73" s="1068" t="s">
        <v>186</v>
      </c>
      <c r="X73" s="1151">
        <v>-1</v>
      </c>
    </row>
    <row r="74" spans="2:24">
      <c r="B74" s="197" t="s">
        <v>51</v>
      </c>
      <c r="C74" s="185"/>
      <c r="D74" s="198"/>
      <c r="E74" s="1197">
        <f t="shared" ref="E74:E75" si="32">IF(U74="","",U74/10)</f>
        <v>1.6</v>
      </c>
      <c r="F74" s="1194">
        <f t="shared" ref="F74:F75" si="33">IF(V74="","",V74/10)</f>
        <v>2.4</v>
      </c>
      <c r="G74" s="1194">
        <f t="shared" ref="G74:G75" si="34">IF(W74="","",W74/10)</f>
        <v>0.6</v>
      </c>
      <c r="H74" s="1198">
        <f t="shared" ref="H74:H75" si="35">IF(X74="","",X74/10)</f>
        <v>0.1</v>
      </c>
      <c r="I74" s="86"/>
      <c r="J74" s="86"/>
      <c r="K74" s="86"/>
      <c r="L74" s="86"/>
      <c r="M74" s="86"/>
      <c r="N74" s="86"/>
      <c r="O74" s="87"/>
      <c r="Q74" s="1180"/>
      <c r="R74" s="1270" t="s">
        <v>152</v>
      </c>
      <c r="S74" s="185"/>
      <c r="T74" s="198"/>
      <c r="U74" s="1066">
        <v>16</v>
      </c>
      <c r="V74" s="1068">
        <v>24</v>
      </c>
      <c r="W74" s="1068">
        <v>6</v>
      </c>
      <c r="X74" s="1151">
        <v>1</v>
      </c>
    </row>
    <row r="75" spans="2:24">
      <c r="B75" s="197" t="s">
        <v>89</v>
      </c>
      <c r="C75" s="185"/>
      <c r="D75" s="198"/>
      <c r="E75" s="1197">
        <f t="shared" si="32"/>
        <v>-2.4</v>
      </c>
      <c r="F75" s="1194">
        <f t="shared" si="33"/>
        <v>-2.4</v>
      </c>
      <c r="G75" s="1194">
        <f t="shared" si="34"/>
        <v>-2.4</v>
      </c>
      <c r="H75" s="1198">
        <f t="shared" si="35"/>
        <v>-2.1</v>
      </c>
      <c r="I75" s="86"/>
      <c r="J75" s="86"/>
      <c r="K75" s="86"/>
      <c r="L75" s="86"/>
      <c r="M75" s="86"/>
      <c r="N75" s="86"/>
      <c r="O75" s="1113"/>
      <c r="R75" s="1270" t="s">
        <v>153</v>
      </c>
      <c r="S75" s="185"/>
      <c r="T75" s="198"/>
      <c r="U75" s="1066">
        <v>-24</v>
      </c>
      <c r="V75" s="1068">
        <v>-24</v>
      </c>
      <c r="W75" s="1068">
        <v>-24</v>
      </c>
      <c r="X75" s="1151">
        <v>-21</v>
      </c>
    </row>
    <row r="76" spans="2:24">
      <c r="B76" s="161" t="s">
        <v>52</v>
      </c>
      <c r="C76" s="162"/>
      <c r="D76" s="199"/>
      <c r="E76" s="1197">
        <f t="shared" ref="E76:H79" si="36">IF(U76="","",U76/10)</f>
        <v>98.1</v>
      </c>
      <c r="F76" s="1194">
        <f t="shared" si="36"/>
        <v>201.4</v>
      </c>
      <c r="G76" s="1194">
        <f t="shared" si="36"/>
        <v>297.10000000000002</v>
      </c>
      <c r="H76" s="1198">
        <f t="shared" si="36"/>
        <v>449.5</v>
      </c>
      <c r="I76" s="86"/>
      <c r="J76" s="86"/>
      <c r="K76" s="86"/>
      <c r="L76" s="86"/>
      <c r="M76" s="86"/>
      <c r="N76" s="86"/>
      <c r="O76" s="87"/>
      <c r="R76" s="1273" t="s">
        <v>154</v>
      </c>
      <c r="S76" s="162"/>
      <c r="T76" s="199"/>
      <c r="U76" s="1059">
        <v>981</v>
      </c>
      <c r="V76" s="1060">
        <v>2014</v>
      </c>
      <c r="W76" s="1060">
        <v>2971</v>
      </c>
      <c r="X76" s="1150">
        <v>4495</v>
      </c>
    </row>
    <row r="77" spans="2:24">
      <c r="B77" s="163"/>
      <c r="C77" s="164"/>
      <c r="D77" s="165" t="s">
        <v>146</v>
      </c>
      <c r="E77" s="1170">
        <f>IF(U77="","",U77)</f>
        <v>36.5</v>
      </c>
      <c r="F77" s="1188">
        <f t="shared" ref="F77:H77" si="37">IF(V77="","",V77)</f>
        <v>40</v>
      </c>
      <c r="G77" s="1188">
        <f t="shared" si="37"/>
        <v>40.700000000000003</v>
      </c>
      <c r="H77" s="1189">
        <f t="shared" si="37"/>
        <v>38.5</v>
      </c>
      <c r="I77" s="86"/>
      <c r="J77" s="86"/>
      <c r="K77" s="86"/>
      <c r="L77" s="86"/>
      <c r="M77" s="86"/>
      <c r="N77" s="86"/>
      <c r="O77" s="1113"/>
      <c r="R77" s="1274"/>
      <c r="S77" s="164"/>
      <c r="T77" s="165" t="s">
        <v>147</v>
      </c>
      <c r="U77" s="1071">
        <v>36.5</v>
      </c>
      <c r="V77" s="1072">
        <v>40</v>
      </c>
      <c r="W77" s="1072">
        <v>40.700000000000003</v>
      </c>
      <c r="X77" s="1152">
        <v>38.5</v>
      </c>
    </row>
    <row r="78" spans="2:24">
      <c r="B78" s="197" t="s">
        <v>53</v>
      </c>
      <c r="C78" s="185"/>
      <c r="D78" s="198"/>
      <c r="E78" s="1197">
        <f t="shared" ref="E78" si="38">IF(U78="","",U78/10)</f>
        <v>-27.5</v>
      </c>
      <c r="F78" s="1194">
        <f t="shared" ref="F78" si="39">IF(V78="","",V78/10)</f>
        <v>-56.7</v>
      </c>
      <c r="G78" s="1194">
        <f t="shared" ref="G78" si="40">IF(W78="","",W78/10)</f>
        <v>-84.1</v>
      </c>
      <c r="H78" s="1198">
        <f t="shared" ref="H78" si="41">IF(X78="","",X78/10)</f>
        <v>-131.80000000000001</v>
      </c>
      <c r="I78" s="86"/>
      <c r="J78" s="86"/>
      <c r="K78" s="86"/>
      <c r="L78" s="86"/>
      <c r="M78" s="86"/>
      <c r="N78" s="86"/>
      <c r="O78" s="87"/>
      <c r="R78" s="1270" t="s">
        <v>155</v>
      </c>
      <c r="S78" s="185"/>
      <c r="T78" s="198"/>
      <c r="U78" s="1066">
        <v>-275</v>
      </c>
      <c r="V78" s="1068">
        <v>-567</v>
      </c>
      <c r="W78" s="1068">
        <v>-841</v>
      </c>
      <c r="X78" s="1151">
        <v>-1318</v>
      </c>
    </row>
    <row r="79" spans="2:24">
      <c r="B79" s="171" t="s">
        <v>54</v>
      </c>
      <c r="C79" s="172"/>
      <c r="D79" s="195"/>
      <c r="E79" s="1197">
        <f t="shared" si="36"/>
        <v>70.599999999999994</v>
      </c>
      <c r="F79" s="1194">
        <f t="shared" si="36"/>
        <v>144.69999999999999</v>
      </c>
      <c r="G79" s="1194">
        <f t="shared" si="36"/>
        <v>213</v>
      </c>
      <c r="H79" s="1198">
        <f t="shared" si="36"/>
        <v>317.7</v>
      </c>
      <c r="I79" s="86"/>
      <c r="J79" s="86"/>
      <c r="K79" s="86"/>
      <c r="L79" s="86"/>
      <c r="M79" s="86"/>
      <c r="N79" s="86"/>
      <c r="O79" s="1113"/>
      <c r="R79" s="194" t="s">
        <v>156</v>
      </c>
      <c r="S79" s="172"/>
      <c r="T79" s="195"/>
      <c r="U79" s="1059">
        <v>706</v>
      </c>
      <c r="V79" s="1060">
        <v>1447</v>
      </c>
      <c r="W79" s="1060">
        <v>2130</v>
      </c>
      <c r="X79" s="1150">
        <v>3177</v>
      </c>
    </row>
    <row r="80" spans="2:24">
      <c r="B80" s="200"/>
      <c r="C80" s="201"/>
      <c r="D80" s="202" t="s">
        <v>146</v>
      </c>
      <c r="E80" s="1184">
        <f>IF(U80="","",U80)</f>
        <v>26.3</v>
      </c>
      <c r="F80" s="1186">
        <f t="shared" ref="F80:H80" si="42">IF(V80="","",V80)</f>
        <v>28.7</v>
      </c>
      <c r="G80" s="1186">
        <f t="shared" si="42"/>
        <v>29.2</v>
      </c>
      <c r="H80" s="1181">
        <f t="shared" si="42"/>
        <v>27.2</v>
      </c>
      <c r="I80" s="86"/>
      <c r="J80" s="86"/>
      <c r="K80" s="86"/>
      <c r="L80" s="86"/>
      <c r="M80" s="86"/>
      <c r="N80" s="86"/>
      <c r="R80" s="1279"/>
      <c r="S80" s="201"/>
      <c r="T80" s="202" t="s">
        <v>147</v>
      </c>
      <c r="U80" s="1315">
        <v>26.3</v>
      </c>
      <c r="V80" s="1316">
        <v>28.7</v>
      </c>
      <c r="W80" s="1316">
        <v>29.2</v>
      </c>
      <c r="X80" s="1317">
        <v>27.2</v>
      </c>
    </row>
    <row r="81" spans="2:24">
      <c r="B81" s="203"/>
      <c r="C81" s="204"/>
      <c r="D81" s="205"/>
      <c r="E81" s="1162"/>
      <c r="F81" s="1162"/>
      <c r="G81" s="1162"/>
      <c r="H81" s="1172"/>
      <c r="I81" s="86"/>
      <c r="J81" s="86"/>
      <c r="K81" s="86"/>
      <c r="L81" s="86"/>
      <c r="M81" s="86"/>
      <c r="N81" s="86"/>
      <c r="R81" s="1280"/>
      <c r="S81" s="1281"/>
      <c r="T81" s="1298"/>
      <c r="U81" s="1312"/>
      <c r="V81" s="1313"/>
      <c r="W81" s="1313"/>
      <c r="X81" s="1314"/>
    </row>
    <row r="82" spans="2:24">
      <c r="B82" s="210" t="s">
        <v>55</v>
      </c>
      <c r="C82" s="211"/>
      <c r="D82" s="212"/>
      <c r="E82" s="1190" t="str">
        <f t="shared" ref="E82:H83" si="43">IF(U82="","",U82/10)</f>
        <v/>
      </c>
      <c r="F82" s="1173" t="str">
        <f t="shared" si="43"/>
        <v/>
      </c>
      <c r="G82" s="1174" t="str">
        <f t="shared" si="43"/>
        <v/>
      </c>
      <c r="H82" s="1175" t="str">
        <f t="shared" si="43"/>
        <v/>
      </c>
      <c r="I82" s="86"/>
      <c r="J82" s="86"/>
      <c r="K82" s="86"/>
      <c r="L82" s="86"/>
      <c r="M82" s="86"/>
      <c r="N82" s="86"/>
      <c r="R82" s="1282" t="s">
        <v>157</v>
      </c>
      <c r="S82" s="1283"/>
      <c r="T82" s="1292"/>
      <c r="U82" s="213"/>
      <c r="V82" s="214"/>
      <c r="W82" s="214"/>
      <c r="X82" s="1166"/>
    </row>
    <row r="83" spans="2:24">
      <c r="B83" s="219"/>
      <c r="C83" s="185" t="s">
        <v>119</v>
      </c>
      <c r="D83" s="198"/>
      <c r="E83" s="1197">
        <f t="shared" si="43"/>
        <v>70.599999999999994</v>
      </c>
      <c r="F83" s="1194">
        <f t="shared" si="43"/>
        <v>144.69999999999999</v>
      </c>
      <c r="G83" s="1194">
        <f t="shared" si="43"/>
        <v>213</v>
      </c>
      <c r="H83" s="1198">
        <f t="shared" si="43"/>
        <v>317.7</v>
      </c>
      <c r="I83" s="86"/>
      <c r="J83" s="86"/>
      <c r="K83" s="86"/>
      <c r="L83" s="86"/>
      <c r="M83" s="86"/>
      <c r="N83" s="86"/>
      <c r="R83" s="1263"/>
      <c r="S83" s="185" t="s">
        <v>94</v>
      </c>
      <c r="T83" s="198"/>
      <c r="U83" s="1059">
        <v>706</v>
      </c>
      <c r="V83" s="1060">
        <v>1447</v>
      </c>
      <c r="W83" s="1060">
        <v>2130</v>
      </c>
      <c r="X83" s="1150">
        <v>3177</v>
      </c>
    </row>
    <row r="84" spans="2:24">
      <c r="B84" s="220"/>
      <c r="C84" s="221" t="s">
        <v>120</v>
      </c>
      <c r="D84" s="222"/>
      <c r="E84" s="1231" t="s">
        <v>187</v>
      </c>
      <c r="F84" s="1229" t="s">
        <v>187</v>
      </c>
      <c r="G84" s="1228" t="s">
        <v>187</v>
      </c>
      <c r="H84" s="1167" t="s">
        <v>187</v>
      </c>
      <c r="I84" s="86"/>
      <c r="J84" s="86"/>
      <c r="K84" s="86"/>
      <c r="L84" s="86"/>
      <c r="M84" s="86"/>
      <c r="N84" s="86"/>
      <c r="Q84" s="1196"/>
      <c r="R84" s="1284"/>
      <c r="S84" s="1285" t="s">
        <v>158</v>
      </c>
      <c r="T84" s="1293"/>
      <c r="U84" s="1059" t="s">
        <v>212</v>
      </c>
      <c r="V84" s="1093" t="s">
        <v>212</v>
      </c>
      <c r="W84" s="1093" t="s">
        <v>212</v>
      </c>
      <c r="X84" s="1153" t="s">
        <v>212</v>
      </c>
    </row>
    <row r="85" spans="2:24">
      <c r="B85" s="2030" t="s">
        <v>195</v>
      </c>
      <c r="C85" s="2031"/>
      <c r="D85" s="2032"/>
      <c r="E85" s="1197">
        <f>IF(U85="","",U85)</f>
        <v>1645</v>
      </c>
      <c r="F85" s="1194">
        <f t="shared" ref="F85:H85" si="44">IF(V85="","",V85)</f>
        <v>1645</v>
      </c>
      <c r="G85" s="1194">
        <f t="shared" si="44"/>
        <v>1645</v>
      </c>
      <c r="H85" s="1198">
        <f t="shared" si="44"/>
        <v>1645</v>
      </c>
      <c r="I85" s="86"/>
      <c r="J85" s="86"/>
      <c r="K85" s="86"/>
      <c r="L85" s="86"/>
      <c r="M85" s="86"/>
      <c r="N85" s="86"/>
      <c r="Q85" s="1254"/>
      <c r="R85" s="1286" t="s">
        <v>205</v>
      </c>
      <c r="S85" s="1268"/>
      <c r="T85" s="1291"/>
      <c r="U85" s="1092">
        <v>1645</v>
      </c>
      <c r="V85" s="1093">
        <v>1645</v>
      </c>
      <c r="W85" s="1093">
        <v>1645</v>
      </c>
      <c r="X85" s="1153">
        <v>1645</v>
      </c>
    </row>
    <row r="86" spans="2:24" ht="13.5" customHeight="1">
      <c r="B86" s="1203" t="s">
        <v>175</v>
      </c>
      <c r="C86" s="1204"/>
      <c r="D86" s="1205"/>
      <c r="E86" s="1249">
        <f>IF(U86="","",U86)</f>
        <v>42.91</v>
      </c>
      <c r="F86" s="1250">
        <f>IF(V86="","",V86)</f>
        <v>87.97</v>
      </c>
      <c r="G86" s="1250">
        <f>IF(W86="","",W86)</f>
        <v>129.47999999999999</v>
      </c>
      <c r="H86" s="1251">
        <f>IF(X86="","",X86)</f>
        <v>193.11</v>
      </c>
      <c r="I86" s="86"/>
      <c r="J86" s="86"/>
      <c r="K86" s="86"/>
      <c r="L86" s="86"/>
      <c r="M86" s="86"/>
      <c r="N86" s="86"/>
      <c r="R86" s="1286" t="s">
        <v>206</v>
      </c>
      <c r="S86" s="211"/>
      <c r="T86" s="212"/>
      <c r="U86" s="1306">
        <v>42.91</v>
      </c>
      <c r="V86" s="1307">
        <v>87.97</v>
      </c>
      <c r="W86" s="1307">
        <v>129.47999999999999</v>
      </c>
      <c r="X86" s="1308">
        <v>193.11</v>
      </c>
    </row>
    <row r="87" spans="2:24">
      <c r="B87" s="1206" t="s">
        <v>196</v>
      </c>
      <c r="C87" s="1207"/>
      <c r="D87" s="1208"/>
      <c r="E87" s="1252" t="str">
        <f t="shared" ref="E87:E90" si="45">IF(U87="","",U87)</f>
        <v/>
      </c>
      <c r="F87" s="1253" t="str">
        <f t="shared" ref="F87:F90" si="46">IF(V87="","",V87)</f>
        <v/>
      </c>
      <c r="G87" s="1253" t="str">
        <f t="shared" ref="G87:G90" si="47">IF(W87="","",W87)</f>
        <v/>
      </c>
      <c r="H87" s="1309">
        <f t="shared" ref="H87:H90" si="48">IF(X87="","",X87)</f>
        <v>40.4</v>
      </c>
      <c r="K87" s="86"/>
      <c r="L87" s="86"/>
      <c r="M87" s="86"/>
      <c r="N87" s="86"/>
      <c r="R87" s="1287" t="s">
        <v>207</v>
      </c>
      <c r="S87" s="1288"/>
      <c r="T87" s="1294"/>
      <c r="U87" s="1092"/>
      <c r="V87" s="1093"/>
      <c r="W87" s="1093"/>
      <c r="X87" s="1153">
        <v>40.4</v>
      </c>
    </row>
    <row r="88" spans="2:24">
      <c r="B88" s="326"/>
      <c r="C88" s="1209" t="s">
        <v>197</v>
      </c>
      <c r="D88" s="1210"/>
      <c r="E88" s="1252" t="str">
        <f t="shared" si="45"/>
        <v/>
      </c>
      <c r="F88" s="1253" t="str">
        <f t="shared" si="46"/>
        <v/>
      </c>
      <c r="G88" s="1253" t="str">
        <f t="shared" si="47"/>
        <v/>
      </c>
      <c r="H88" s="1309">
        <f t="shared" si="48"/>
        <v>78</v>
      </c>
      <c r="K88" s="86"/>
      <c r="L88" s="86"/>
      <c r="M88" s="86"/>
      <c r="N88" s="86"/>
      <c r="R88" s="1263"/>
      <c r="S88" s="1265" t="s">
        <v>208</v>
      </c>
      <c r="T88" s="192"/>
      <c r="U88" s="1092"/>
      <c r="V88" s="1093"/>
      <c r="W88" s="1093"/>
      <c r="X88" s="1153">
        <v>78</v>
      </c>
    </row>
    <row r="89" spans="2:24">
      <c r="B89" s="326"/>
      <c r="C89" s="1209" t="s">
        <v>198</v>
      </c>
      <c r="D89" s="1210"/>
      <c r="E89" s="1252" t="str">
        <f t="shared" si="45"/>
        <v/>
      </c>
      <c r="F89" s="1253" t="str">
        <f t="shared" si="46"/>
        <v/>
      </c>
      <c r="G89" s="1253" t="str">
        <f t="shared" si="47"/>
        <v/>
      </c>
      <c r="H89" s="1309">
        <f t="shared" si="48"/>
        <v>40</v>
      </c>
      <c r="K89" s="86"/>
      <c r="L89" s="86"/>
      <c r="M89" s="86"/>
      <c r="N89" s="86"/>
      <c r="R89" s="1263"/>
      <c r="S89" s="1265" t="s">
        <v>209</v>
      </c>
      <c r="T89" s="192"/>
      <c r="U89" s="1092"/>
      <c r="V89" s="1093"/>
      <c r="W89" s="1093"/>
      <c r="X89" s="1153">
        <v>40</v>
      </c>
    </row>
    <row r="90" spans="2:24">
      <c r="B90" s="372"/>
      <c r="C90" s="373" t="s">
        <v>199</v>
      </c>
      <c r="D90" s="1211"/>
      <c r="E90" s="1247" t="str">
        <f t="shared" si="45"/>
        <v/>
      </c>
      <c r="F90" s="1248" t="str">
        <f t="shared" si="46"/>
        <v/>
      </c>
      <c r="G90" s="1248" t="str">
        <f t="shared" si="47"/>
        <v/>
      </c>
      <c r="H90" s="1310">
        <f t="shared" si="48"/>
        <v>38</v>
      </c>
      <c r="I90" s="86"/>
      <c r="J90" s="86"/>
      <c r="K90" s="86"/>
      <c r="L90" s="86"/>
      <c r="M90" s="86"/>
      <c r="N90" s="86"/>
      <c r="R90" s="1266"/>
      <c r="S90" s="1267" t="s">
        <v>210</v>
      </c>
      <c r="T90" s="1295"/>
      <c r="U90" s="1303"/>
      <c r="V90" s="1304"/>
      <c r="W90" s="1304"/>
      <c r="X90" s="1305">
        <v>38</v>
      </c>
    </row>
    <row r="91" spans="2:24">
      <c r="H91" s="1311"/>
      <c r="I91" s="86"/>
      <c r="J91" s="86"/>
      <c r="K91" s="86"/>
      <c r="L91" s="86"/>
      <c r="M91" s="86"/>
      <c r="N91" s="86"/>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baseColWidth="10" defaultColWidth="8.83203125" defaultRowHeight="14"/>
  <cols>
    <col min="1" max="3" width="2.5" style="375" customWidth="1"/>
    <col min="4" max="4" width="27.83203125" style="375" customWidth="1"/>
    <col min="5" max="8" width="9.5" style="376" customWidth="1"/>
    <col min="9" max="9" width="9.5" style="440" customWidth="1"/>
    <col min="10" max="10" width="5.83203125" style="441" customWidth="1"/>
    <col min="11" max="11" width="9.5" style="440" customWidth="1"/>
    <col min="12" max="12" width="6" style="441" customWidth="1"/>
    <col min="13" max="13" width="9.5" style="440" customWidth="1"/>
    <col min="14" max="14" width="6" style="441" customWidth="1"/>
    <col min="15" max="15" width="9.5" style="440" customWidth="1"/>
    <col min="16" max="16" width="6" style="441" customWidth="1"/>
    <col min="17" max="16384" width="8.83203125" style="376"/>
  </cols>
  <sheetData>
    <row r="1" spans="1:18" ht="15" customHeight="1">
      <c r="E1" s="440"/>
      <c r="F1" s="233"/>
      <c r="G1" s="440"/>
      <c r="H1" s="233"/>
      <c r="J1" s="233"/>
      <c r="L1" s="233"/>
      <c r="N1" s="376"/>
      <c r="O1" s="376"/>
      <c r="P1" s="376"/>
    </row>
    <row r="2" spans="1:18" ht="15" customHeight="1">
      <c r="A2" s="377" t="s">
        <v>213</v>
      </c>
    </row>
    <row r="3" spans="1:18" ht="15" customHeight="1" thickBot="1">
      <c r="E3" s="442"/>
      <c r="F3" s="442"/>
      <c r="G3" s="442"/>
      <c r="H3" s="442"/>
      <c r="I3" s="442"/>
      <c r="J3" s="442"/>
      <c r="K3" s="442"/>
      <c r="L3" s="443"/>
      <c r="M3" s="442"/>
      <c r="N3" s="376"/>
      <c r="O3" s="376"/>
      <c r="P3" s="895" t="s">
        <v>34</v>
      </c>
    </row>
    <row r="4" spans="1:18" ht="39" customHeight="1">
      <c r="A4" s="2044"/>
      <c r="B4" s="2045"/>
      <c r="C4" s="2046"/>
      <c r="D4" s="2047"/>
      <c r="E4" s="2056" t="s">
        <v>26</v>
      </c>
      <c r="F4" s="2057"/>
      <c r="G4" s="2057"/>
      <c r="H4" s="2058"/>
      <c r="I4" s="2059" t="s">
        <v>191</v>
      </c>
      <c r="J4" s="2060"/>
      <c r="K4" s="2060"/>
      <c r="L4" s="2060"/>
      <c r="M4" s="2060"/>
      <c r="N4" s="2060"/>
      <c r="O4" s="2060"/>
      <c r="P4" s="2061"/>
    </row>
    <row r="5" spans="1:18" ht="15" customHeight="1">
      <c r="A5" s="2048"/>
      <c r="B5" s="2049"/>
      <c r="C5" s="2050"/>
      <c r="D5" s="2051"/>
      <c r="E5" s="2039">
        <v>2024</v>
      </c>
      <c r="F5" s="2040"/>
      <c r="G5" s="2040"/>
      <c r="H5" s="2041"/>
      <c r="I5" s="2042">
        <v>2025</v>
      </c>
      <c r="J5" s="2040"/>
      <c r="K5" s="2040"/>
      <c r="L5" s="2040"/>
      <c r="M5" s="2040"/>
      <c r="N5" s="2040"/>
      <c r="O5" s="2040"/>
      <c r="P5" s="2041"/>
    </row>
    <row r="6" spans="1:18" ht="15" customHeight="1">
      <c r="A6" s="2048"/>
      <c r="B6" s="2049"/>
      <c r="C6" s="2050"/>
      <c r="D6" s="2051"/>
      <c r="E6" s="132" t="s">
        <v>14</v>
      </c>
      <c r="F6" s="133" t="s">
        <v>102</v>
      </c>
      <c r="G6" s="133" t="s">
        <v>103</v>
      </c>
      <c r="H6" s="134" t="s">
        <v>104</v>
      </c>
      <c r="I6" s="135" t="s">
        <v>14</v>
      </c>
      <c r="J6" s="1993" t="s">
        <v>105</v>
      </c>
      <c r="K6" s="133" t="s">
        <v>102</v>
      </c>
      <c r="L6" s="1993" t="s">
        <v>105</v>
      </c>
      <c r="M6" s="133" t="s">
        <v>103</v>
      </c>
      <c r="N6" s="1993" t="s">
        <v>105</v>
      </c>
      <c r="O6" s="133" t="s">
        <v>104</v>
      </c>
      <c r="P6" s="1995" t="s">
        <v>105</v>
      </c>
    </row>
    <row r="7" spans="1:18" ht="15" customHeight="1">
      <c r="A7" s="2052"/>
      <c r="B7" s="2053"/>
      <c r="C7" s="2054"/>
      <c r="D7" s="2055"/>
      <c r="E7" s="136" t="s">
        <v>106</v>
      </c>
      <c r="F7" s="137" t="s">
        <v>106</v>
      </c>
      <c r="G7" s="137" t="s">
        <v>106</v>
      </c>
      <c r="H7" s="138" t="s">
        <v>106</v>
      </c>
      <c r="I7" s="139" t="s">
        <v>106</v>
      </c>
      <c r="J7" s="1994"/>
      <c r="K7" s="137" t="s">
        <v>106</v>
      </c>
      <c r="L7" s="1994"/>
      <c r="M7" s="137" t="s">
        <v>106</v>
      </c>
      <c r="N7" s="1994"/>
      <c r="O7" s="137" t="s">
        <v>106</v>
      </c>
      <c r="P7" s="1996"/>
    </row>
    <row r="8" spans="1:18" ht="15" customHeight="1">
      <c r="A8" s="379" t="s">
        <v>41</v>
      </c>
      <c r="B8" s="380"/>
      <c r="C8" s="380"/>
      <c r="D8" s="381"/>
      <c r="E8" s="811">
        <v>204.5</v>
      </c>
      <c r="F8" s="811">
        <v>281.10000000000002</v>
      </c>
      <c r="G8" s="811">
        <v>264.8</v>
      </c>
      <c r="H8" s="812">
        <v>247.6</v>
      </c>
      <c r="I8" s="382">
        <v>259.7</v>
      </c>
      <c r="J8" s="383">
        <v>27</v>
      </c>
      <c r="K8" s="813">
        <v>251.7</v>
      </c>
      <c r="L8" s="383">
        <v>-10.5</v>
      </c>
      <c r="M8" s="813"/>
      <c r="N8" s="383"/>
      <c r="O8" s="813"/>
      <c r="P8" s="771"/>
      <c r="Q8" s="384"/>
      <c r="R8" s="385"/>
    </row>
    <row r="9" spans="1:18" ht="15" customHeight="1">
      <c r="A9" s="386"/>
      <c r="B9" s="387" t="s">
        <v>214</v>
      </c>
      <c r="C9" s="388"/>
      <c r="D9" s="814"/>
      <c r="E9" s="815">
        <v>103.2</v>
      </c>
      <c r="F9" s="816">
        <v>114</v>
      </c>
      <c r="G9" s="816">
        <v>114.5</v>
      </c>
      <c r="H9" s="817">
        <v>129.5</v>
      </c>
      <c r="I9" s="389">
        <v>103</v>
      </c>
      <c r="J9" s="390">
        <v>-0.2</v>
      </c>
      <c r="K9" s="818">
        <v>120.4</v>
      </c>
      <c r="L9" s="390">
        <v>5.6</v>
      </c>
      <c r="M9" s="818"/>
      <c r="N9" s="390"/>
      <c r="O9" s="818"/>
      <c r="P9" s="772"/>
      <c r="Q9" s="384"/>
      <c r="R9" s="385"/>
    </row>
    <row r="10" spans="1:18" ht="15" customHeight="1">
      <c r="A10" s="386"/>
      <c r="B10" s="387"/>
      <c r="C10" s="391" t="s">
        <v>215</v>
      </c>
      <c r="D10" s="392"/>
      <c r="E10" s="819">
        <v>56.1</v>
      </c>
      <c r="F10" s="820">
        <v>62.6</v>
      </c>
      <c r="G10" s="820">
        <v>61.6</v>
      </c>
      <c r="H10" s="821">
        <v>67.400000000000006</v>
      </c>
      <c r="I10" s="393">
        <v>53.1</v>
      </c>
      <c r="J10" s="394">
        <v>-5.3</v>
      </c>
      <c r="K10" s="822">
        <v>63.5</v>
      </c>
      <c r="L10" s="394">
        <v>1.4</v>
      </c>
      <c r="M10" s="822"/>
      <c r="N10" s="394"/>
      <c r="O10" s="822"/>
      <c r="P10" s="773"/>
      <c r="Q10" s="384"/>
      <c r="R10" s="385"/>
    </row>
    <row r="11" spans="1:18" ht="15" customHeight="1">
      <c r="A11" s="386"/>
      <c r="B11" s="387"/>
      <c r="C11" s="387"/>
      <c r="D11" s="398" t="s">
        <v>216</v>
      </c>
      <c r="E11" s="366">
        <v>14.5</v>
      </c>
      <c r="F11" s="823">
        <v>16.600000000000001</v>
      </c>
      <c r="G11" s="823">
        <v>16.3</v>
      </c>
      <c r="H11" s="824">
        <v>18</v>
      </c>
      <c r="I11" s="396">
        <v>13.8</v>
      </c>
      <c r="J11" s="397">
        <v>-4.8</v>
      </c>
      <c r="K11" s="825">
        <v>16.100000000000001</v>
      </c>
      <c r="L11" s="1957">
        <v>-3</v>
      </c>
      <c r="M11" s="825"/>
      <c r="N11" s="849"/>
      <c r="O11" s="825"/>
      <c r="P11" s="775"/>
      <c r="Q11" s="384"/>
      <c r="R11" s="385"/>
    </row>
    <row r="12" spans="1:18" ht="15" customHeight="1">
      <c r="A12" s="386"/>
      <c r="B12" s="387"/>
      <c r="C12" s="387"/>
      <c r="D12" s="398" t="s">
        <v>217</v>
      </c>
      <c r="E12" s="366">
        <v>7.4</v>
      </c>
      <c r="F12" s="823">
        <v>8.3000000000000007</v>
      </c>
      <c r="G12" s="823">
        <v>8.8000000000000007</v>
      </c>
      <c r="H12" s="824">
        <v>9.6999999999999993</v>
      </c>
      <c r="I12" s="396">
        <v>7.5</v>
      </c>
      <c r="J12" s="399">
        <v>1.4</v>
      </c>
      <c r="K12" s="825">
        <v>9.4</v>
      </c>
      <c r="L12" s="399">
        <v>13.3</v>
      </c>
      <c r="M12" s="825"/>
      <c r="N12" s="399"/>
      <c r="O12" s="825"/>
      <c r="P12" s="775"/>
      <c r="Q12" s="384"/>
      <c r="R12" s="385"/>
    </row>
    <row r="13" spans="1:18" ht="15" customHeight="1">
      <c r="A13" s="386"/>
      <c r="B13" s="387"/>
      <c r="C13" s="387"/>
      <c r="D13" s="395" t="s">
        <v>218</v>
      </c>
      <c r="E13" s="366">
        <v>6.6</v>
      </c>
      <c r="F13" s="823">
        <v>8.1999999999999993</v>
      </c>
      <c r="G13" s="823">
        <v>7.5</v>
      </c>
      <c r="H13" s="824">
        <v>8.6</v>
      </c>
      <c r="I13" s="396">
        <v>7.5</v>
      </c>
      <c r="J13" s="397">
        <v>13.6</v>
      </c>
      <c r="K13" s="825">
        <v>8.1999999999999993</v>
      </c>
      <c r="L13" s="1954">
        <v>0</v>
      </c>
      <c r="M13" s="825"/>
      <c r="N13" s="397"/>
      <c r="O13" s="825"/>
      <c r="P13" s="775"/>
      <c r="Q13" s="384"/>
      <c r="R13" s="385"/>
    </row>
    <row r="14" spans="1:18" ht="15" customHeight="1">
      <c r="A14" s="386"/>
      <c r="B14" s="387"/>
      <c r="C14" s="387"/>
      <c r="D14" s="395" t="s">
        <v>219</v>
      </c>
      <c r="E14" s="366">
        <v>3.2</v>
      </c>
      <c r="F14" s="823">
        <v>5.4</v>
      </c>
      <c r="G14" s="823">
        <v>6.5</v>
      </c>
      <c r="H14" s="824">
        <v>8.4</v>
      </c>
      <c r="I14" s="396">
        <v>6.8</v>
      </c>
      <c r="J14" s="397">
        <v>112.5</v>
      </c>
      <c r="K14" s="825">
        <v>8.6</v>
      </c>
      <c r="L14" s="399">
        <v>59.3</v>
      </c>
      <c r="M14" s="825"/>
      <c r="N14" s="849"/>
      <c r="O14" s="825"/>
      <c r="P14" s="775"/>
      <c r="Q14" s="384"/>
      <c r="R14" s="385"/>
    </row>
    <row r="15" spans="1:18" ht="15" customHeight="1">
      <c r="A15" s="386"/>
      <c r="B15" s="387"/>
      <c r="C15" s="387"/>
      <c r="D15" s="395" t="s">
        <v>220</v>
      </c>
      <c r="E15" s="366">
        <v>8.6999999999999993</v>
      </c>
      <c r="F15" s="823">
        <v>8.6999999999999993</v>
      </c>
      <c r="G15" s="823">
        <v>8.1999999999999993</v>
      </c>
      <c r="H15" s="824">
        <v>8.1999999999999993</v>
      </c>
      <c r="I15" s="396">
        <v>6.1</v>
      </c>
      <c r="J15" s="397">
        <v>-29.9</v>
      </c>
      <c r="K15" s="825">
        <v>6.9</v>
      </c>
      <c r="L15" s="399">
        <v>-20.7</v>
      </c>
      <c r="M15" s="825"/>
      <c r="N15" s="399"/>
      <c r="O15" s="825"/>
      <c r="P15" s="775"/>
      <c r="Q15" s="384"/>
      <c r="R15" s="385"/>
    </row>
    <row r="16" spans="1:18" ht="15" customHeight="1">
      <c r="A16" s="386"/>
      <c r="B16" s="387"/>
      <c r="C16" s="387"/>
      <c r="D16" s="398" t="s">
        <v>221</v>
      </c>
      <c r="E16" s="366">
        <v>3.6</v>
      </c>
      <c r="F16" s="823">
        <v>4.3</v>
      </c>
      <c r="G16" s="823">
        <v>4.3</v>
      </c>
      <c r="H16" s="824">
        <v>4.7</v>
      </c>
      <c r="I16" s="396">
        <v>3.5</v>
      </c>
      <c r="J16" s="397">
        <v>-2.8</v>
      </c>
      <c r="K16" s="825">
        <v>4.3</v>
      </c>
      <c r="L16" s="1954">
        <v>0</v>
      </c>
      <c r="M16" s="825"/>
      <c r="N16" s="399"/>
      <c r="O16" s="825"/>
      <c r="P16" s="775"/>
      <c r="Q16" s="384"/>
      <c r="R16" s="385"/>
    </row>
    <row r="17" spans="1:18" ht="15" customHeight="1">
      <c r="A17" s="386"/>
      <c r="B17" s="387"/>
      <c r="C17" s="387"/>
      <c r="D17" s="398" t="s">
        <v>222</v>
      </c>
      <c r="E17" s="366">
        <v>6.1</v>
      </c>
      <c r="F17" s="823">
        <v>5.2</v>
      </c>
      <c r="G17" s="823">
        <v>4.4000000000000004</v>
      </c>
      <c r="H17" s="824">
        <v>4.3</v>
      </c>
      <c r="I17" s="396">
        <v>3</v>
      </c>
      <c r="J17" s="397">
        <v>-50.8</v>
      </c>
      <c r="K17" s="825">
        <v>3.4</v>
      </c>
      <c r="L17" s="399">
        <v>-34.6</v>
      </c>
      <c r="M17" s="825"/>
      <c r="N17" s="399"/>
      <c r="O17" s="825"/>
      <c r="P17" s="775"/>
      <c r="Q17" s="384"/>
      <c r="R17" s="385"/>
    </row>
    <row r="18" spans="1:18" ht="15" customHeight="1">
      <c r="A18" s="386"/>
      <c r="B18" s="387"/>
      <c r="C18" s="387"/>
      <c r="D18" s="398" t="s">
        <v>223</v>
      </c>
      <c r="E18" s="366" t="s">
        <v>40</v>
      </c>
      <c r="F18" s="823" t="s">
        <v>40</v>
      </c>
      <c r="G18" s="823" t="s">
        <v>40</v>
      </c>
      <c r="H18" s="824" t="s">
        <v>40</v>
      </c>
      <c r="I18" s="396">
        <v>0</v>
      </c>
      <c r="J18" s="397" t="s">
        <v>40</v>
      </c>
      <c r="K18" s="825">
        <v>0.9</v>
      </c>
      <c r="L18" s="399" t="s">
        <v>40</v>
      </c>
      <c r="M18" s="825"/>
      <c r="N18" s="399"/>
      <c r="O18" s="825"/>
      <c r="P18" s="775"/>
      <c r="Q18" s="384"/>
    </row>
    <row r="19" spans="1:18" ht="15" customHeight="1">
      <c r="A19" s="386"/>
      <c r="B19" s="387"/>
      <c r="C19" s="387"/>
      <c r="D19" s="1696" t="s">
        <v>224</v>
      </c>
      <c r="E19" s="366">
        <v>0.7</v>
      </c>
      <c r="F19" s="823">
        <v>0.6</v>
      </c>
      <c r="G19" s="823">
        <v>0.5</v>
      </c>
      <c r="H19" s="824">
        <v>0.5</v>
      </c>
      <c r="I19" s="396">
        <v>0.3</v>
      </c>
      <c r="J19" s="397">
        <v>-57.1</v>
      </c>
      <c r="K19" s="825">
        <v>0.4</v>
      </c>
      <c r="L19" s="399">
        <v>-33.299999999999997</v>
      </c>
      <c r="M19" s="825"/>
      <c r="N19" s="399"/>
      <c r="O19" s="825"/>
      <c r="P19" s="775"/>
      <c r="Q19" s="384"/>
    </row>
    <row r="20" spans="1:18" ht="15" customHeight="1">
      <c r="A20" s="386"/>
      <c r="B20" s="387"/>
      <c r="C20" s="387"/>
      <c r="D20" s="395" t="s">
        <v>225</v>
      </c>
      <c r="E20" s="366">
        <v>1.8</v>
      </c>
      <c r="F20" s="823">
        <v>1.8</v>
      </c>
      <c r="G20" s="823">
        <v>2.2000000000000002</v>
      </c>
      <c r="H20" s="824">
        <v>1.9</v>
      </c>
      <c r="I20" s="396">
        <v>2</v>
      </c>
      <c r="J20" s="397">
        <v>11.1</v>
      </c>
      <c r="K20" s="825">
        <v>1.9</v>
      </c>
      <c r="L20" s="849">
        <v>5.6</v>
      </c>
      <c r="M20" s="825"/>
      <c r="N20" s="1695"/>
      <c r="O20" s="825"/>
      <c r="P20" s="775"/>
      <c r="Q20" s="384"/>
      <c r="R20" s="385"/>
    </row>
    <row r="21" spans="1:18" ht="15" customHeight="1">
      <c r="A21" s="386"/>
      <c r="B21" s="387"/>
      <c r="C21" s="400"/>
      <c r="D21" s="395" t="s">
        <v>226</v>
      </c>
      <c r="E21" s="366">
        <v>3.4</v>
      </c>
      <c r="F21" s="823">
        <v>3.5</v>
      </c>
      <c r="G21" s="823">
        <v>3</v>
      </c>
      <c r="H21" s="824">
        <v>3.1</v>
      </c>
      <c r="I21" s="396">
        <v>2.6</v>
      </c>
      <c r="J21" s="397">
        <v>-23.5</v>
      </c>
      <c r="K21" s="825">
        <v>3.4</v>
      </c>
      <c r="L21" s="399">
        <v>-2.9</v>
      </c>
      <c r="M21" s="825"/>
      <c r="N21" s="399"/>
      <c r="O21" s="825"/>
      <c r="P21" s="775"/>
      <c r="Q21" s="384"/>
      <c r="R21" s="385"/>
    </row>
    <row r="22" spans="1:18" ht="15" customHeight="1">
      <c r="A22" s="386"/>
      <c r="B22" s="387"/>
      <c r="C22" s="391" t="s">
        <v>227</v>
      </c>
      <c r="D22" s="392"/>
      <c r="E22" s="826">
        <v>47</v>
      </c>
      <c r="F22" s="827">
        <v>51.3</v>
      </c>
      <c r="G22" s="827">
        <v>52.9</v>
      </c>
      <c r="H22" s="828">
        <v>62.1</v>
      </c>
      <c r="I22" s="393">
        <v>49.9</v>
      </c>
      <c r="J22" s="394">
        <v>6.2</v>
      </c>
      <c r="K22" s="822">
        <v>56.8</v>
      </c>
      <c r="L22" s="394">
        <v>10.7</v>
      </c>
      <c r="M22" s="822"/>
      <c r="N22" s="394"/>
      <c r="O22" s="822"/>
      <c r="P22" s="773"/>
      <c r="Q22" s="384"/>
      <c r="R22" s="385"/>
    </row>
    <row r="23" spans="1:18" ht="15" customHeight="1">
      <c r="A23" s="386"/>
      <c r="B23" s="387"/>
      <c r="C23" s="387"/>
      <c r="D23" s="395" t="s">
        <v>228</v>
      </c>
      <c r="E23" s="366">
        <v>12.5</v>
      </c>
      <c r="F23" s="823">
        <v>14.9</v>
      </c>
      <c r="G23" s="823">
        <v>14.1</v>
      </c>
      <c r="H23" s="824">
        <v>17.5</v>
      </c>
      <c r="I23" s="396">
        <v>12.6</v>
      </c>
      <c r="J23" s="399">
        <v>0.8</v>
      </c>
      <c r="K23" s="825">
        <v>16.399999999999999</v>
      </c>
      <c r="L23" s="399">
        <v>10.1</v>
      </c>
      <c r="M23" s="825"/>
      <c r="N23" s="399"/>
      <c r="O23" s="825"/>
      <c r="P23" s="775"/>
      <c r="Q23" s="384"/>
      <c r="R23" s="385"/>
    </row>
    <row r="24" spans="1:18" ht="15" customHeight="1">
      <c r="A24" s="386"/>
      <c r="B24" s="387"/>
      <c r="C24" s="387"/>
      <c r="D24" s="395" t="s">
        <v>229</v>
      </c>
      <c r="E24" s="366">
        <v>10.199999999999999</v>
      </c>
      <c r="F24" s="823">
        <v>12.2</v>
      </c>
      <c r="G24" s="823">
        <v>12.4</v>
      </c>
      <c r="H24" s="824">
        <v>13.1</v>
      </c>
      <c r="I24" s="396">
        <v>10.9</v>
      </c>
      <c r="J24" s="399">
        <v>6.9</v>
      </c>
      <c r="K24" s="825">
        <v>12.9</v>
      </c>
      <c r="L24" s="399">
        <v>5.7</v>
      </c>
      <c r="M24" s="825"/>
      <c r="N24" s="399"/>
      <c r="O24" s="825"/>
      <c r="P24" s="775"/>
      <c r="Q24" s="384"/>
      <c r="R24" s="385"/>
    </row>
    <row r="25" spans="1:18" ht="15" customHeight="1">
      <c r="A25" s="386"/>
      <c r="B25" s="387"/>
      <c r="C25" s="402"/>
      <c r="D25" s="395" t="s">
        <v>230</v>
      </c>
      <c r="E25" s="366">
        <v>5.8</v>
      </c>
      <c r="F25" s="823">
        <v>5.8</v>
      </c>
      <c r="G25" s="823">
        <v>6.2</v>
      </c>
      <c r="H25" s="824">
        <v>6.9</v>
      </c>
      <c r="I25" s="396">
        <v>6.1</v>
      </c>
      <c r="J25" s="399">
        <v>5.2</v>
      </c>
      <c r="K25" s="825">
        <v>7.1</v>
      </c>
      <c r="L25" s="399">
        <v>22.4</v>
      </c>
      <c r="M25" s="825"/>
      <c r="N25" s="399"/>
      <c r="O25" s="825"/>
      <c r="P25" s="775"/>
      <c r="Q25" s="384"/>
      <c r="R25" s="385"/>
    </row>
    <row r="26" spans="1:18" ht="15" customHeight="1">
      <c r="A26" s="386"/>
      <c r="B26" s="387"/>
      <c r="C26" s="387"/>
      <c r="D26" s="395" t="s">
        <v>231</v>
      </c>
      <c r="E26" s="366">
        <v>4</v>
      </c>
      <c r="F26" s="823">
        <v>5.2</v>
      </c>
      <c r="G26" s="823">
        <v>5.6</v>
      </c>
      <c r="H26" s="824">
        <v>6.7</v>
      </c>
      <c r="I26" s="396">
        <v>5.4</v>
      </c>
      <c r="J26" s="399">
        <v>35</v>
      </c>
      <c r="K26" s="825">
        <v>6.6</v>
      </c>
      <c r="L26" s="399">
        <v>26.9</v>
      </c>
      <c r="M26" s="825"/>
      <c r="N26" s="399"/>
      <c r="O26" s="825"/>
      <c r="P26" s="775"/>
      <c r="Q26" s="384"/>
      <c r="R26" s="385"/>
    </row>
    <row r="27" spans="1:18" ht="15" customHeight="1">
      <c r="A27" s="386"/>
      <c r="B27" s="387"/>
      <c r="C27" s="402"/>
      <c r="D27" s="395" t="s">
        <v>232</v>
      </c>
      <c r="E27" s="366">
        <v>3.4</v>
      </c>
      <c r="F27" s="823">
        <v>4.0999999999999996</v>
      </c>
      <c r="G27" s="823">
        <v>3.8</v>
      </c>
      <c r="H27" s="824">
        <v>4.5999999999999996</v>
      </c>
      <c r="I27" s="396">
        <v>3.4</v>
      </c>
      <c r="J27" s="1942">
        <v>0</v>
      </c>
      <c r="K27" s="825">
        <v>4.5</v>
      </c>
      <c r="L27" s="399">
        <v>9.8000000000000007</v>
      </c>
      <c r="M27" s="825"/>
      <c r="N27" s="399"/>
      <c r="O27" s="825"/>
      <c r="P27" s="775"/>
      <c r="Q27" s="384"/>
    </row>
    <row r="28" spans="1:18" ht="15" customHeight="1">
      <c r="A28" s="386"/>
      <c r="B28" s="387"/>
      <c r="C28" s="401"/>
      <c r="D28" s="395" t="s">
        <v>233</v>
      </c>
      <c r="E28" s="366">
        <v>1.5</v>
      </c>
      <c r="F28" s="823">
        <v>1.6</v>
      </c>
      <c r="G28" s="823">
        <v>1.6</v>
      </c>
      <c r="H28" s="824">
        <v>2.1</v>
      </c>
      <c r="I28" s="396">
        <v>2</v>
      </c>
      <c r="J28" s="399">
        <v>33.299999999999997</v>
      </c>
      <c r="K28" s="825">
        <v>2.2000000000000002</v>
      </c>
      <c r="L28" s="399">
        <v>37.5</v>
      </c>
      <c r="M28" s="825"/>
      <c r="N28" s="399"/>
      <c r="O28" s="825"/>
      <c r="P28" s="775"/>
      <c r="Q28" s="384"/>
      <c r="R28" s="385"/>
    </row>
    <row r="29" spans="1:18" ht="15" customHeight="1">
      <c r="A29" s="386"/>
      <c r="B29" s="387"/>
      <c r="C29" s="402"/>
      <c r="D29" s="395" t="s">
        <v>234</v>
      </c>
      <c r="E29" s="366">
        <v>1.5</v>
      </c>
      <c r="F29" s="823">
        <v>1.7</v>
      </c>
      <c r="G29" s="823">
        <v>1.6</v>
      </c>
      <c r="H29" s="824">
        <v>1.7</v>
      </c>
      <c r="I29" s="396">
        <v>1.2</v>
      </c>
      <c r="J29" s="399">
        <v>-20</v>
      </c>
      <c r="K29" s="825">
        <v>1.3</v>
      </c>
      <c r="L29" s="399">
        <v>-23.5</v>
      </c>
      <c r="M29" s="825"/>
      <c r="N29" s="399"/>
      <c r="O29" s="825"/>
      <c r="P29" s="775"/>
      <c r="Q29" s="384"/>
      <c r="R29" s="385"/>
    </row>
    <row r="30" spans="1:18" ht="15" customHeight="1">
      <c r="A30" s="386"/>
      <c r="B30" s="387"/>
      <c r="C30" s="402"/>
      <c r="D30" s="395" t="s">
        <v>235</v>
      </c>
      <c r="E30" s="366" t="s">
        <v>40</v>
      </c>
      <c r="F30" s="823">
        <v>0.4</v>
      </c>
      <c r="G30" s="823">
        <v>0.9</v>
      </c>
      <c r="H30" s="824">
        <v>1.3</v>
      </c>
      <c r="I30" s="396">
        <v>1.3</v>
      </c>
      <c r="J30" s="399" t="s">
        <v>40</v>
      </c>
      <c r="K30" s="825">
        <v>1.7</v>
      </c>
      <c r="L30" s="399">
        <v>325</v>
      </c>
      <c r="M30" s="825"/>
      <c r="N30" s="399"/>
      <c r="O30" s="825"/>
      <c r="P30" s="775"/>
      <c r="Q30" s="384"/>
      <c r="R30" s="385"/>
    </row>
    <row r="31" spans="1:18" ht="15" customHeight="1">
      <c r="A31" s="386"/>
      <c r="B31" s="387"/>
      <c r="C31" s="401"/>
      <c r="D31" s="395" t="s">
        <v>226</v>
      </c>
      <c r="E31" s="366">
        <v>8.1</v>
      </c>
      <c r="F31" s="823">
        <v>5.6</v>
      </c>
      <c r="G31" s="823">
        <v>6.7</v>
      </c>
      <c r="H31" s="824">
        <v>8.1999999999999993</v>
      </c>
      <c r="I31" s="848">
        <v>7</v>
      </c>
      <c r="J31" s="399">
        <v>-13.6</v>
      </c>
      <c r="K31" s="825">
        <v>4.0999999999999996</v>
      </c>
      <c r="L31" s="399">
        <v>-26.8</v>
      </c>
      <c r="M31" s="825"/>
      <c r="N31" s="399"/>
      <c r="O31" s="825"/>
      <c r="P31" s="775"/>
      <c r="Q31" s="384"/>
      <c r="R31" s="385"/>
    </row>
    <row r="32" spans="1:18" ht="15" customHeight="1">
      <c r="A32" s="386"/>
      <c r="B32" s="387"/>
      <c r="C32" s="829"/>
      <c r="D32" s="408" t="s">
        <v>236</v>
      </c>
      <c r="E32" s="366">
        <v>1.3</v>
      </c>
      <c r="F32" s="823">
        <v>0.1</v>
      </c>
      <c r="G32" s="823">
        <v>0.6</v>
      </c>
      <c r="H32" s="824">
        <v>2.6</v>
      </c>
      <c r="I32" s="848">
        <v>2.2999999999999998</v>
      </c>
      <c r="J32" s="399">
        <v>76.900000000000006</v>
      </c>
      <c r="K32" s="825">
        <v>0</v>
      </c>
      <c r="L32" s="849" t="s">
        <v>40</v>
      </c>
      <c r="M32" s="825"/>
      <c r="N32" s="399"/>
      <c r="O32" s="825"/>
      <c r="P32" s="775"/>
      <c r="Q32" s="384"/>
      <c r="R32" s="385"/>
    </row>
    <row r="33" spans="1:21" ht="15" customHeight="1">
      <c r="A33" s="386"/>
      <c r="B33" s="391" t="s">
        <v>237</v>
      </c>
      <c r="C33" s="403"/>
      <c r="D33" s="392"/>
      <c r="E33" s="826">
        <v>101.3</v>
      </c>
      <c r="F33" s="827">
        <v>167.1</v>
      </c>
      <c r="G33" s="827">
        <v>150.30000000000001</v>
      </c>
      <c r="H33" s="828">
        <v>118.1</v>
      </c>
      <c r="I33" s="393">
        <v>156.69999999999999</v>
      </c>
      <c r="J33" s="394">
        <v>54.7</v>
      </c>
      <c r="K33" s="822">
        <v>131.4</v>
      </c>
      <c r="L33" s="394">
        <v>-21.4</v>
      </c>
      <c r="M33" s="822"/>
      <c r="N33" s="394"/>
      <c r="O33" s="822"/>
      <c r="P33" s="773"/>
      <c r="Q33" s="384"/>
      <c r="R33" s="385"/>
    </row>
    <row r="34" spans="1:21" ht="15" customHeight="1">
      <c r="A34" s="386"/>
      <c r="B34" s="387"/>
      <c r="C34" s="830"/>
      <c r="D34" s="404" t="s">
        <v>228</v>
      </c>
      <c r="E34" s="366">
        <v>57.8</v>
      </c>
      <c r="F34" s="823">
        <v>102.8</v>
      </c>
      <c r="G34" s="823">
        <v>92.9</v>
      </c>
      <c r="H34" s="824">
        <v>54.2</v>
      </c>
      <c r="I34" s="396">
        <v>86.2</v>
      </c>
      <c r="J34" s="399">
        <v>49.1</v>
      </c>
      <c r="K34" s="825">
        <v>64.5</v>
      </c>
      <c r="L34" s="399">
        <v>-37.299999999999997</v>
      </c>
      <c r="M34" s="825"/>
      <c r="N34" s="399"/>
      <c r="O34" s="825"/>
      <c r="P34" s="775"/>
      <c r="Q34" s="384"/>
      <c r="R34" s="385"/>
    </row>
    <row r="35" spans="1:21" ht="15" customHeight="1">
      <c r="A35" s="386"/>
      <c r="B35" s="387"/>
      <c r="C35" s="401"/>
      <c r="D35" s="404" t="s">
        <v>238</v>
      </c>
      <c r="E35" s="366">
        <v>56.9</v>
      </c>
      <c r="F35" s="823">
        <v>101.9</v>
      </c>
      <c r="G35" s="823">
        <v>91.7</v>
      </c>
      <c r="H35" s="824">
        <v>52.9</v>
      </c>
      <c r="I35" s="396">
        <v>85</v>
      </c>
      <c r="J35" s="399">
        <v>49.4</v>
      </c>
      <c r="K35" s="825">
        <v>63.3</v>
      </c>
      <c r="L35" s="399">
        <v>-37.9</v>
      </c>
      <c r="M35" s="825"/>
      <c r="N35" s="399"/>
      <c r="O35" s="825"/>
      <c r="P35" s="775"/>
      <c r="Q35" s="384"/>
      <c r="R35" s="385"/>
    </row>
    <row r="36" spans="1:21" ht="15" customHeight="1">
      <c r="A36" s="386"/>
      <c r="B36" s="387"/>
      <c r="C36" s="401"/>
      <c r="D36" s="405" t="s">
        <v>229</v>
      </c>
      <c r="E36" s="366">
        <v>23.4</v>
      </c>
      <c r="F36" s="823">
        <v>38.200000000000003</v>
      </c>
      <c r="G36" s="823">
        <v>32</v>
      </c>
      <c r="H36" s="824">
        <v>38.299999999999997</v>
      </c>
      <c r="I36" s="406">
        <v>42.5</v>
      </c>
      <c r="J36" s="399">
        <v>81.599999999999994</v>
      </c>
      <c r="K36" s="831">
        <v>44.4</v>
      </c>
      <c r="L36" s="399">
        <v>16.2</v>
      </c>
      <c r="M36" s="831"/>
      <c r="N36" s="399"/>
      <c r="O36" s="831"/>
      <c r="P36" s="775"/>
      <c r="Q36" s="384"/>
      <c r="R36" s="385"/>
    </row>
    <row r="37" spans="1:21" ht="15" customHeight="1">
      <c r="A37" s="386"/>
      <c r="B37" s="387"/>
      <c r="C37" s="401"/>
      <c r="D37" s="405" t="s">
        <v>238</v>
      </c>
      <c r="E37" s="366">
        <v>22.1</v>
      </c>
      <c r="F37" s="823">
        <v>37</v>
      </c>
      <c r="G37" s="823">
        <v>30.7</v>
      </c>
      <c r="H37" s="824">
        <v>37</v>
      </c>
      <c r="I37" s="406">
        <v>41.3</v>
      </c>
      <c r="J37" s="399">
        <v>86.9</v>
      </c>
      <c r="K37" s="831">
        <v>43.1</v>
      </c>
      <c r="L37" s="399">
        <v>16.5</v>
      </c>
      <c r="M37" s="831"/>
      <c r="N37" s="399"/>
      <c r="O37" s="831"/>
      <c r="P37" s="775"/>
      <c r="Q37" s="384"/>
      <c r="R37" s="385"/>
    </row>
    <row r="38" spans="1:21" ht="15" customHeight="1">
      <c r="A38" s="386"/>
      <c r="B38" s="387"/>
      <c r="C38" s="401"/>
      <c r="D38" s="408" t="s">
        <v>218</v>
      </c>
      <c r="E38" s="366">
        <v>14</v>
      </c>
      <c r="F38" s="823">
        <v>16.5</v>
      </c>
      <c r="G38" s="823">
        <v>16.100000000000001</v>
      </c>
      <c r="H38" s="824">
        <v>16.100000000000001</v>
      </c>
      <c r="I38" s="406">
        <v>17.399999999999999</v>
      </c>
      <c r="J38" s="399">
        <v>24.3</v>
      </c>
      <c r="K38" s="831">
        <v>11.7</v>
      </c>
      <c r="L38" s="399">
        <v>-29.1</v>
      </c>
      <c r="M38" s="831"/>
      <c r="N38" s="399"/>
      <c r="O38" s="831"/>
      <c r="P38" s="775"/>
      <c r="Q38" s="384"/>
      <c r="R38" s="385"/>
    </row>
    <row r="39" spans="1:21" ht="15" customHeight="1">
      <c r="A39" s="386"/>
      <c r="B39" s="387"/>
      <c r="C39" s="401"/>
      <c r="D39" s="405" t="s">
        <v>238</v>
      </c>
      <c r="E39" s="366">
        <v>13.2</v>
      </c>
      <c r="F39" s="823">
        <v>15.8</v>
      </c>
      <c r="G39" s="823">
        <v>15.4</v>
      </c>
      <c r="H39" s="824">
        <v>15.4</v>
      </c>
      <c r="I39" s="406">
        <v>16.600000000000001</v>
      </c>
      <c r="J39" s="399">
        <v>25.8</v>
      </c>
      <c r="K39" s="831">
        <v>11</v>
      </c>
      <c r="L39" s="399">
        <v>-30.4</v>
      </c>
      <c r="M39" s="831"/>
      <c r="N39" s="399"/>
      <c r="O39" s="831"/>
      <c r="P39" s="775"/>
      <c r="Q39" s="384"/>
      <c r="R39" s="385"/>
    </row>
    <row r="40" spans="1:21" ht="15" customHeight="1">
      <c r="A40" s="386"/>
      <c r="B40" s="387"/>
      <c r="C40" s="401"/>
      <c r="D40" s="407" t="s">
        <v>230</v>
      </c>
      <c r="E40" s="366">
        <v>2.1</v>
      </c>
      <c r="F40" s="823">
        <v>2.9</v>
      </c>
      <c r="G40" s="823">
        <v>3.7</v>
      </c>
      <c r="H40" s="824">
        <v>5</v>
      </c>
      <c r="I40" s="396">
        <v>3.1</v>
      </c>
      <c r="J40" s="399">
        <v>47.6</v>
      </c>
      <c r="K40" s="825">
        <v>2.9</v>
      </c>
      <c r="L40" s="1954">
        <v>0</v>
      </c>
      <c r="M40" s="825"/>
      <c r="N40" s="849"/>
      <c r="O40" s="825"/>
      <c r="P40" s="775"/>
      <c r="Q40" s="384"/>
      <c r="R40" s="385"/>
    </row>
    <row r="41" spans="1:21" ht="15" customHeight="1">
      <c r="A41" s="386"/>
      <c r="B41" s="387"/>
      <c r="C41" s="401"/>
      <c r="D41" s="404" t="s">
        <v>238</v>
      </c>
      <c r="E41" s="366">
        <v>2.1</v>
      </c>
      <c r="F41" s="823">
        <v>2.9</v>
      </c>
      <c r="G41" s="823">
        <v>3.6</v>
      </c>
      <c r="H41" s="824">
        <v>4.9000000000000004</v>
      </c>
      <c r="I41" s="396">
        <v>3</v>
      </c>
      <c r="J41" s="399">
        <v>42.9</v>
      </c>
      <c r="K41" s="825">
        <v>2.8</v>
      </c>
      <c r="L41" s="399">
        <v>-3.4</v>
      </c>
      <c r="M41" s="825"/>
      <c r="N41" s="849"/>
      <c r="O41" s="825"/>
      <c r="P41" s="775"/>
      <c r="Q41" s="384"/>
      <c r="R41" s="385"/>
    </row>
    <row r="42" spans="1:21" ht="15" customHeight="1">
      <c r="A42" s="386"/>
      <c r="B42" s="387"/>
      <c r="C42" s="401"/>
      <c r="D42" s="408" t="s">
        <v>239</v>
      </c>
      <c r="E42" s="366">
        <v>1.7</v>
      </c>
      <c r="F42" s="823">
        <v>2.5</v>
      </c>
      <c r="G42" s="823">
        <v>1.9</v>
      </c>
      <c r="H42" s="824">
        <v>1.9</v>
      </c>
      <c r="I42" s="396">
        <v>2.2000000000000002</v>
      </c>
      <c r="J42" s="397">
        <v>29.4</v>
      </c>
      <c r="K42" s="825">
        <v>2.2999999999999998</v>
      </c>
      <c r="L42" s="399">
        <v>-8</v>
      </c>
      <c r="M42" s="825"/>
      <c r="N42" s="849"/>
      <c r="O42" s="825"/>
      <c r="P42" s="775"/>
      <c r="Q42" s="384"/>
      <c r="R42" s="385"/>
    </row>
    <row r="43" spans="1:21" ht="15" customHeight="1">
      <c r="A43" s="386"/>
      <c r="B43" s="387"/>
      <c r="C43" s="401"/>
      <c r="D43" s="405" t="s">
        <v>240</v>
      </c>
      <c r="E43" s="366">
        <v>2.1</v>
      </c>
      <c r="F43" s="823">
        <v>2.5</v>
      </c>
      <c r="G43" s="823">
        <v>2.1</v>
      </c>
      <c r="H43" s="824">
        <v>1.9</v>
      </c>
      <c r="I43" s="396">
        <v>2.4</v>
      </c>
      <c r="J43" s="399">
        <v>14.3</v>
      </c>
      <c r="K43" s="825">
        <v>2.2000000000000002</v>
      </c>
      <c r="L43" s="399">
        <v>-12</v>
      </c>
      <c r="M43" s="825"/>
      <c r="N43" s="849"/>
      <c r="O43" s="825"/>
      <c r="P43" s="775"/>
      <c r="Q43" s="850"/>
      <c r="R43" s="385"/>
    </row>
    <row r="44" spans="1:21" ht="15" customHeight="1">
      <c r="A44" s="409"/>
      <c r="B44" s="410"/>
      <c r="C44" s="411"/>
      <c r="D44" s="412" t="s">
        <v>226</v>
      </c>
      <c r="E44" s="832">
        <v>0.2</v>
      </c>
      <c r="F44" s="833">
        <v>1.5</v>
      </c>
      <c r="G44" s="833">
        <v>1.5</v>
      </c>
      <c r="H44" s="834">
        <v>0.7</v>
      </c>
      <c r="I44" s="413">
        <v>2.9</v>
      </c>
      <c r="J44" s="1713" t="s">
        <v>117</v>
      </c>
      <c r="K44" s="835">
        <v>3.3</v>
      </c>
      <c r="L44" s="414">
        <v>120</v>
      </c>
      <c r="M44" s="835"/>
      <c r="N44" s="414"/>
      <c r="O44" s="835"/>
      <c r="P44" s="776"/>
      <c r="Q44" s="384"/>
      <c r="R44" s="385"/>
    </row>
    <row r="45" spans="1:21" ht="15" customHeight="1">
      <c r="A45" s="415" t="s">
        <v>241</v>
      </c>
      <c r="B45" s="416"/>
      <c r="C45" s="416"/>
      <c r="D45" s="416"/>
      <c r="E45" s="836">
        <v>32.5</v>
      </c>
      <c r="F45" s="837">
        <v>34.9</v>
      </c>
      <c r="G45" s="837">
        <v>50.9</v>
      </c>
      <c r="H45" s="838">
        <v>54.5</v>
      </c>
      <c r="I45" s="417">
        <v>28.7</v>
      </c>
      <c r="J45" s="418">
        <v>-11.7</v>
      </c>
      <c r="K45" s="839">
        <v>38.299999999999997</v>
      </c>
      <c r="L45" s="418">
        <v>9.6999999999999993</v>
      </c>
      <c r="M45" s="839"/>
      <c r="N45" s="418"/>
      <c r="O45" s="839"/>
      <c r="P45" s="777"/>
      <c r="Q45" s="384"/>
      <c r="R45" s="385"/>
    </row>
    <row r="46" spans="1:21" ht="5.25" customHeight="1">
      <c r="A46" s="419"/>
      <c r="B46" s="420"/>
      <c r="C46" s="420"/>
      <c r="D46" s="421"/>
      <c r="E46" s="462"/>
      <c r="F46" s="462"/>
      <c r="G46" s="462"/>
      <c r="H46" s="422"/>
      <c r="I46" s="462"/>
      <c r="J46" s="462"/>
      <c r="K46" s="462"/>
      <c r="L46" s="462"/>
      <c r="M46" s="462"/>
      <c r="N46" s="462"/>
      <c r="O46" s="462"/>
      <c r="P46" s="422"/>
      <c r="Q46" s="384"/>
      <c r="R46" s="385"/>
      <c r="U46" s="385"/>
    </row>
    <row r="47" spans="1:21" ht="15" customHeight="1">
      <c r="A47" s="423" t="s">
        <v>242</v>
      </c>
      <c r="B47" s="424"/>
      <c r="C47" s="424"/>
      <c r="D47" s="425"/>
      <c r="E47" s="840">
        <v>236.9</v>
      </c>
      <c r="F47" s="811">
        <v>315.89999999999998</v>
      </c>
      <c r="G47" s="811">
        <v>315.7</v>
      </c>
      <c r="H47" s="812">
        <v>302.10000000000002</v>
      </c>
      <c r="I47" s="426">
        <v>288.5</v>
      </c>
      <c r="J47" s="427">
        <v>21.8</v>
      </c>
      <c r="K47" s="841">
        <v>290</v>
      </c>
      <c r="L47" s="427">
        <v>-8.1999999999999993</v>
      </c>
      <c r="M47" s="841"/>
      <c r="N47" s="427"/>
      <c r="O47" s="841"/>
      <c r="P47" s="1703"/>
      <c r="Q47" s="384"/>
      <c r="R47" s="385"/>
    </row>
    <row r="48" spans="1:21" ht="15" customHeight="1">
      <c r="A48" s="428"/>
      <c r="B48" s="429" t="s">
        <v>214</v>
      </c>
      <c r="C48" s="430"/>
      <c r="D48" s="431"/>
      <c r="E48" s="842">
        <v>103.5</v>
      </c>
      <c r="F48" s="843">
        <v>114.6</v>
      </c>
      <c r="G48" s="843">
        <v>114.9</v>
      </c>
      <c r="H48" s="1693">
        <v>130.9</v>
      </c>
      <c r="I48" s="432">
        <v>103.4</v>
      </c>
      <c r="J48" s="433">
        <v>-0.1</v>
      </c>
      <c r="K48" s="844">
        <v>121.2</v>
      </c>
      <c r="L48" s="433">
        <v>5.8</v>
      </c>
      <c r="M48" s="844"/>
      <c r="N48" s="433"/>
      <c r="O48" s="844"/>
      <c r="P48" s="1704"/>
      <c r="Q48" s="384"/>
      <c r="R48" s="385"/>
    </row>
    <row r="49" spans="1:19" ht="15" customHeight="1" thickBot="1">
      <c r="A49" s="434"/>
      <c r="B49" s="435" t="s">
        <v>237</v>
      </c>
      <c r="C49" s="436"/>
      <c r="D49" s="437"/>
      <c r="E49" s="845">
        <v>133.5</v>
      </c>
      <c r="F49" s="846">
        <v>201.3</v>
      </c>
      <c r="G49" s="846">
        <v>200.8</v>
      </c>
      <c r="H49" s="1694">
        <v>171.2</v>
      </c>
      <c r="I49" s="438">
        <v>185.1</v>
      </c>
      <c r="J49" s="439">
        <v>38.700000000000003</v>
      </c>
      <c r="K49" s="847">
        <v>168.9</v>
      </c>
      <c r="L49" s="439">
        <v>-16.100000000000001</v>
      </c>
      <c r="M49" s="847"/>
      <c r="N49" s="439"/>
      <c r="O49" s="847"/>
      <c r="P49" s="1705"/>
      <c r="Q49" s="384"/>
      <c r="R49" s="385"/>
    </row>
    <row r="50" spans="1:19">
      <c r="I50" s="376"/>
      <c r="J50" s="440"/>
      <c r="K50" s="441"/>
      <c r="L50" s="440"/>
      <c r="M50" s="441"/>
      <c r="N50" s="440"/>
      <c r="O50" s="441"/>
      <c r="P50" s="440"/>
      <c r="Q50" s="441"/>
      <c r="R50" s="440"/>
      <c r="S50" s="441"/>
    </row>
    <row r="52" spans="1:19">
      <c r="E52" s="385"/>
      <c r="F52" s="385"/>
      <c r="G52" s="385"/>
      <c r="H52" s="385"/>
      <c r="I52" s="385"/>
      <c r="J52" s="385"/>
      <c r="K52" s="385"/>
      <c r="L52" s="385"/>
      <c r="M52" s="385"/>
      <c r="N52" s="385"/>
      <c r="O52" s="385"/>
      <c r="P52"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0" orientation="landscape" r:id="rId1"/>
  <headerFooter scaleWithDoc="0">
    <oddHeader>&amp;L&amp;"Calibri"&amp;10&amp;KFF0000 Internal - 社外秘&amp;1#_x000D_&amp;RChugai Pharmaceutical Co., Ltd. (4519) Supplementary Materials Consolidated Financial Statements for the six months ended June 30, 2025 (IFRS)　　　6</oddHeader>
    <oddFooter>&amp;L_x000D_&amp;1#&amp;"Calibri"&amp;10&amp;KFF0000 Internal - 社外秘</oddFoot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6"/>
  <sheetViews>
    <sheetView view="pageBreakPreview" zoomScaleNormal="100" zoomScaleSheetLayoutView="100" workbookViewId="0"/>
  </sheetViews>
  <sheetFormatPr baseColWidth="10" defaultColWidth="8.83203125" defaultRowHeight="14"/>
  <cols>
    <col min="1" max="3" width="2.5" style="375" customWidth="1"/>
    <col min="4" max="4" width="27.83203125" style="375" customWidth="1"/>
    <col min="5" max="8" width="9.5" style="376" customWidth="1"/>
    <col min="9" max="9" width="9.5" style="440" customWidth="1"/>
    <col min="10" max="10" width="5.83203125" style="441" customWidth="1"/>
    <col min="11" max="11" width="9.5" style="440" customWidth="1"/>
    <col min="12" max="12" width="6" style="441" customWidth="1"/>
    <col min="13" max="13" width="9.5" style="440" customWidth="1"/>
    <col min="14" max="14" width="6" style="441" customWidth="1"/>
    <col min="15" max="15" width="9.5" style="440" customWidth="1"/>
    <col min="16" max="16" width="6" style="441" customWidth="1"/>
    <col min="17" max="17" width="9.5" style="440" customWidth="1"/>
    <col min="18" max="18" width="6.1640625" style="441" customWidth="1"/>
    <col min="19" max="16384" width="8.83203125" style="376"/>
  </cols>
  <sheetData>
    <row r="1" spans="1:18" ht="15" customHeight="1">
      <c r="E1" s="440"/>
      <c r="F1" s="233"/>
      <c r="G1" s="440"/>
      <c r="H1" s="233"/>
      <c r="J1" s="233"/>
      <c r="L1" s="233"/>
      <c r="N1" s="376"/>
      <c r="O1" s="376"/>
      <c r="P1" s="376"/>
      <c r="Q1" s="376"/>
      <c r="R1" s="376"/>
    </row>
    <row r="2" spans="1:18" ht="15" customHeight="1">
      <c r="A2" s="377" t="s">
        <v>243</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5" t="s">
        <v>34</v>
      </c>
    </row>
    <row r="4" spans="1:18" ht="39" customHeight="1">
      <c r="A4" s="2044"/>
      <c r="B4" s="2045"/>
      <c r="C4" s="2046"/>
      <c r="D4" s="2066"/>
      <c r="E4" s="2056" t="s">
        <v>26</v>
      </c>
      <c r="F4" s="2057"/>
      <c r="G4" s="2057"/>
      <c r="H4" s="2057"/>
      <c r="I4" s="2059" t="s">
        <v>191</v>
      </c>
      <c r="J4" s="2060"/>
      <c r="K4" s="2060"/>
      <c r="L4" s="2060"/>
      <c r="M4" s="2060"/>
      <c r="N4" s="2060"/>
      <c r="O4" s="2060"/>
      <c r="P4" s="2061"/>
      <c r="Q4" s="2062" t="s">
        <v>192</v>
      </c>
      <c r="R4" s="2063"/>
    </row>
    <row r="5" spans="1:18" ht="15" customHeight="1">
      <c r="A5" s="2048"/>
      <c r="B5" s="2049"/>
      <c r="C5" s="2050"/>
      <c r="D5" s="2067"/>
      <c r="E5" s="2039">
        <v>2024</v>
      </c>
      <c r="F5" s="2040"/>
      <c r="G5" s="2040"/>
      <c r="H5" s="2040"/>
      <c r="I5" s="2042">
        <v>2025</v>
      </c>
      <c r="J5" s="2040"/>
      <c r="K5" s="2040"/>
      <c r="L5" s="2040"/>
      <c r="M5" s="2040"/>
      <c r="N5" s="2040"/>
      <c r="O5" s="2040"/>
      <c r="P5" s="2041"/>
      <c r="Q5" s="2064">
        <v>2025</v>
      </c>
      <c r="R5" s="2065"/>
    </row>
    <row r="6" spans="1:18" ht="15" customHeight="1">
      <c r="A6" s="2048"/>
      <c r="B6" s="2049"/>
      <c r="C6" s="2050"/>
      <c r="D6" s="2067"/>
      <c r="E6" s="132" t="s">
        <v>14</v>
      </c>
      <c r="F6" s="133" t="s">
        <v>15</v>
      </c>
      <c r="G6" s="133" t="s">
        <v>16</v>
      </c>
      <c r="H6" s="134" t="s">
        <v>17</v>
      </c>
      <c r="I6" s="135" t="s">
        <v>14</v>
      </c>
      <c r="J6" s="1993" t="s">
        <v>105</v>
      </c>
      <c r="K6" s="133" t="s">
        <v>15</v>
      </c>
      <c r="L6" s="1993" t="s">
        <v>105</v>
      </c>
      <c r="M6" s="133" t="s">
        <v>16</v>
      </c>
      <c r="N6" s="1993" t="s">
        <v>105</v>
      </c>
      <c r="O6" s="133" t="s">
        <v>17</v>
      </c>
      <c r="P6" s="1995" t="s">
        <v>105</v>
      </c>
      <c r="Q6" s="942" t="s">
        <v>193</v>
      </c>
      <c r="R6" s="2028" t="s">
        <v>194</v>
      </c>
    </row>
    <row r="7" spans="1:18" ht="15" customHeight="1">
      <c r="A7" s="2052"/>
      <c r="B7" s="2053"/>
      <c r="C7" s="2054"/>
      <c r="D7" s="2068"/>
      <c r="E7" s="136" t="s">
        <v>19</v>
      </c>
      <c r="F7" s="137" t="s">
        <v>19</v>
      </c>
      <c r="G7" s="137" t="s">
        <v>19</v>
      </c>
      <c r="H7" s="138" t="s">
        <v>19</v>
      </c>
      <c r="I7" s="139" t="s">
        <v>19</v>
      </c>
      <c r="J7" s="1994"/>
      <c r="K7" s="137" t="s">
        <v>19</v>
      </c>
      <c r="L7" s="1994"/>
      <c r="M7" s="137" t="s">
        <v>19</v>
      </c>
      <c r="N7" s="1994"/>
      <c r="O7" s="137" t="s">
        <v>19</v>
      </c>
      <c r="P7" s="1996"/>
      <c r="Q7" s="943" t="s">
        <v>19</v>
      </c>
      <c r="R7" s="2029"/>
    </row>
    <row r="8" spans="1:18" ht="15" customHeight="1">
      <c r="A8" s="379" t="s">
        <v>41</v>
      </c>
      <c r="B8" s="380"/>
      <c r="C8" s="380"/>
      <c r="D8" s="380"/>
      <c r="E8" s="444">
        <v>204.5</v>
      </c>
      <c r="F8" s="445">
        <v>485.5</v>
      </c>
      <c r="G8" s="445">
        <v>750.3</v>
      </c>
      <c r="H8" s="463">
        <v>997.9</v>
      </c>
      <c r="I8" s="382">
        <v>259.7</v>
      </c>
      <c r="J8" s="383">
        <v>27</v>
      </c>
      <c r="K8" s="446">
        <v>511.4</v>
      </c>
      <c r="L8" s="383">
        <v>5.3</v>
      </c>
      <c r="M8" s="446"/>
      <c r="N8" s="383"/>
      <c r="O8" s="446"/>
      <c r="P8" s="771"/>
      <c r="Q8" s="944">
        <v>1018</v>
      </c>
      <c r="R8" s="896">
        <v>2</v>
      </c>
    </row>
    <row r="9" spans="1:18" ht="15" customHeight="1">
      <c r="A9" s="386"/>
      <c r="B9" s="387" t="s">
        <v>214</v>
      </c>
      <c r="C9" s="388"/>
      <c r="D9" s="933"/>
      <c r="E9" s="447">
        <v>103.2</v>
      </c>
      <c r="F9" s="448">
        <v>217.2</v>
      </c>
      <c r="G9" s="448">
        <v>331.7</v>
      </c>
      <c r="H9" s="1321">
        <v>461.1</v>
      </c>
      <c r="I9" s="389">
        <v>103</v>
      </c>
      <c r="J9" s="390">
        <v>-0.2</v>
      </c>
      <c r="K9" s="449">
        <v>223.3</v>
      </c>
      <c r="L9" s="390">
        <v>2.8</v>
      </c>
      <c r="M9" s="449"/>
      <c r="N9" s="390"/>
      <c r="O9" s="449"/>
      <c r="P9" s="772"/>
      <c r="Q9" s="945">
        <v>462.5</v>
      </c>
      <c r="R9" s="897">
        <v>0.3</v>
      </c>
    </row>
    <row r="10" spans="1:18" ht="15" customHeight="1">
      <c r="A10" s="386"/>
      <c r="B10" s="387"/>
      <c r="C10" s="391" t="s">
        <v>215</v>
      </c>
      <c r="D10" s="934"/>
      <c r="E10" s="450">
        <v>56.1</v>
      </c>
      <c r="F10" s="451">
        <v>118.8</v>
      </c>
      <c r="G10" s="451">
        <v>180.3</v>
      </c>
      <c r="H10" s="1322">
        <v>247.7</v>
      </c>
      <c r="I10" s="393">
        <v>53.1</v>
      </c>
      <c r="J10" s="394">
        <v>-5.3</v>
      </c>
      <c r="K10" s="452">
        <v>116.6</v>
      </c>
      <c r="L10" s="394">
        <v>-1.9</v>
      </c>
      <c r="M10" s="452"/>
      <c r="N10" s="394"/>
      <c r="O10" s="452"/>
      <c r="P10" s="773"/>
      <c r="Q10" s="946">
        <v>239.2</v>
      </c>
      <c r="R10" s="898">
        <v>-3.4</v>
      </c>
    </row>
    <row r="11" spans="1:18" ht="15" customHeight="1">
      <c r="A11" s="386"/>
      <c r="B11" s="387"/>
      <c r="C11" s="387"/>
      <c r="D11" s="914" t="s">
        <v>216</v>
      </c>
      <c r="E11" s="453">
        <v>14.5</v>
      </c>
      <c r="F11" s="454">
        <v>31.1</v>
      </c>
      <c r="G11" s="454">
        <v>47.4</v>
      </c>
      <c r="H11" s="1323">
        <v>65.400000000000006</v>
      </c>
      <c r="I11" s="396">
        <v>13.8</v>
      </c>
      <c r="J11" s="399">
        <v>-4.8</v>
      </c>
      <c r="K11" s="455">
        <v>29.9</v>
      </c>
      <c r="L11" s="399">
        <v>-3.9</v>
      </c>
      <c r="M11" s="455"/>
      <c r="N11" s="399"/>
      <c r="O11" s="455"/>
      <c r="P11" s="775"/>
      <c r="Q11" s="947">
        <v>62</v>
      </c>
      <c r="R11" s="899">
        <v>-5.2</v>
      </c>
    </row>
    <row r="12" spans="1:18" ht="15" customHeight="1">
      <c r="A12" s="386"/>
      <c r="B12" s="387"/>
      <c r="C12" s="387"/>
      <c r="D12" s="935" t="s">
        <v>217</v>
      </c>
      <c r="E12" s="453">
        <v>7.4</v>
      </c>
      <c r="F12" s="454">
        <v>15.7</v>
      </c>
      <c r="G12" s="454">
        <v>24.5</v>
      </c>
      <c r="H12" s="1323">
        <v>34.1</v>
      </c>
      <c r="I12" s="396">
        <v>7.5</v>
      </c>
      <c r="J12" s="399">
        <v>1.4</v>
      </c>
      <c r="K12" s="455">
        <v>17</v>
      </c>
      <c r="L12" s="399">
        <v>8.3000000000000007</v>
      </c>
      <c r="M12" s="455"/>
      <c r="N12" s="399"/>
      <c r="O12" s="455"/>
      <c r="P12" s="775"/>
      <c r="Q12" s="947">
        <v>35.799999999999997</v>
      </c>
      <c r="R12" s="899">
        <v>5</v>
      </c>
    </row>
    <row r="13" spans="1:18" ht="15" customHeight="1">
      <c r="A13" s="386"/>
      <c r="B13" s="387"/>
      <c r="C13" s="387"/>
      <c r="D13" s="914" t="s">
        <v>218</v>
      </c>
      <c r="E13" s="453">
        <v>6.6</v>
      </c>
      <c r="F13" s="454">
        <v>14.9</v>
      </c>
      <c r="G13" s="454">
        <v>22.4</v>
      </c>
      <c r="H13" s="1323">
        <v>31</v>
      </c>
      <c r="I13" s="396">
        <v>7.5</v>
      </c>
      <c r="J13" s="397">
        <v>13.6</v>
      </c>
      <c r="K13" s="455">
        <v>15.8</v>
      </c>
      <c r="L13" s="397">
        <v>6</v>
      </c>
      <c r="M13" s="455"/>
      <c r="N13" s="397"/>
      <c r="O13" s="455"/>
      <c r="P13" s="774"/>
      <c r="Q13" s="947">
        <v>34</v>
      </c>
      <c r="R13" s="899">
        <v>9.6999999999999993</v>
      </c>
    </row>
    <row r="14" spans="1:18" ht="15" customHeight="1">
      <c r="A14" s="386"/>
      <c r="B14" s="387"/>
      <c r="C14" s="387"/>
      <c r="D14" s="935" t="s">
        <v>219</v>
      </c>
      <c r="E14" s="453">
        <v>3.2</v>
      </c>
      <c r="F14" s="454">
        <v>8.6</v>
      </c>
      <c r="G14" s="454">
        <v>15</v>
      </c>
      <c r="H14" s="1323">
        <v>23.5</v>
      </c>
      <c r="I14" s="396">
        <v>6.8</v>
      </c>
      <c r="J14" s="397">
        <v>112.5</v>
      </c>
      <c r="K14" s="455">
        <v>15.4</v>
      </c>
      <c r="L14" s="399">
        <v>79.099999999999994</v>
      </c>
      <c r="M14" s="455"/>
      <c r="N14" s="399"/>
      <c r="O14" s="455"/>
      <c r="P14" s="775"/>
      <c r="Q14" s="947">
        <v>31.6</v>
      </c>
      <c r="R14" s="899">
        <v>34.5</v>
      </c>
    </row>
    <row r="15" spans="1:18" ht="15" customHeight="1">
      <c r="A15" s="386"/>
      <c r="B15" s="387"/>
      <c r="C15" s="387"/>
      <c r="D15" s="914" t="s">
        <v>220</v>
      </c>
      <c r="E15" s="453">
        <v>8.6999999999999993</v>
      </c>
      <c r="F15" s="454">
        <v>17.399999999999999</v>
      </c>
      <c r="G15" s="454">
        <v>25.6</v>
      </c>
      <c r="H15" s="1323">
        <v>33.799999999999997</v>
      </c>
      <c r="I15" s="396">
        <v>6.1</v>
      </c>
      <c r="J15" s="399">
        <v>-29.9</v>
      </c>
      <c r="K15" s="455">
        <v>13</v>
      </c>
      <c r="L15" s="399">
        <v>-25.3</v>
      </c>
      <c r="M15" s="455"/>
      <c r="N15" s="399"/>
      <c r="O15" s="455"/>
      <c r="P15" s="775"/>
      <c r="Q15" s="947">
        <v>25.5</v>
      </c>
      <c r="R15" s="899">
        <v>-24.6</v>
      </c>
    </row>
    <row r="16" spans="1:18" ht="15" customHeight="1">
      <c r="A16" s="386"/>
      <c r="B16" s="387"/>
      <c r="C16" s="387"/>
      <c r="D16" s="914" t="s">
        <v>221</v>
      </c>
      <c r="E16" s="453">
        <v>3.6</v>
      </c>
      <c r="F16" s="454">
        <v>7.9</v>
      </c>
      <c r="G16" s="454">
        <v>12.2</v>
      </c>
      <c r="H16" s="1323">
        <v>16.8</v>
      </c>
      <c r="I16" s="396">
        <v>3.5</v>
      </c>
      <c r="J16" s="399">
        <v>-2.8</v>
      </c>
      <c r="K16" s="455">
        <v>7.8</v>
      </c>
      <c r="L16" s="399">
        <v>-1.3</v>
      </c>
      <c r="M16" s="455"/>
      <c r="N16" s="399"/>
      <c r="O16" s="455"/>
      <c r="P16" s="775"/>
      <c r="Q16" s="947">
        <v>16.600000000000001</v>
      </c>
      <c r="R16" s="899">
        <v>-1.2</v>
      </c>
    </row>
    <row r="17" spans="1:18" ht="15" customHeight="1">
      <c r="A17" s="386"/>
      <c r="B17" s="387"/>
      <c r="C17" s="387"/>
      <c r="D17" s="935" t="s">
        <v>222</v>
      </c>
      <c r="E17" s="453">
        <v>6.1</v>
      </c>
      <c r="F17" s="454">
        <v>11.3</v>
      </c>
      <c r="G17" s="454">
        <v>15.7</v>
      </c>
      <c r="H17" s="1323">
        <v>20</v>
      </c>
      <c r="I17" s="396">
        <v>3</v>
      </c>
      <c r="J17" s="399">
        <v>-50.8</v>
      </c>
      <c r="K17" s="455">
        <v>6.3</v>
      </c>
      <c r="L17" s="399">
        <v>-44.2</v>
      </c>
      <c r="M17" s="455"/>
      <c r="N17" s="399"/>
      <c r="O17" s="455"/>
      <c r="P17" s="775"/>
      <c r="Q17" s="947">
        <v>11.9</v>
      </c>
      <c r="R17" s="899">
        <v>-40.5</v>
      </c>
    </row>
    <row r="18" spans="1:18" ht="15" customHeight="1">
      <c r="A18" s="386"/>
      <c r="B18" s="387"/>
      <c r="C18" s="387"/>
      <c r="D18" s="935" t="s">
        <v>244</v>
      </c>
      <c r="E18" s="453" t="s">
        <v>40</v>
      </c>
      <c r="F18" s="454" t="s">
        <v>40</v>
      </c>
      <c r="G18" s="454" t="s">
        <v>40</v>
      </c>
      <c r="H18" s="1323" t="s">
        <v>40</v>
      </c>
      <c r="I18" s="396">
        <v>0</v>
      </c>
      <c r="J18" s="399" t="s">
        <v>40</v>
      </c>
      <c r="K18" s="455">
        <v>1</v>
      </c>
      <c r="L18" s="399" t="s">
        <v>40</v>
      </c>
      <c r="M18" s="455"/>
      <c r="N18" s="399"/>
      <c r="O18" s="455"/>
      <c r="P18" s="775"/>
      <c r="Q18" s="947">
        <v>3.7</v>
      </c>
      <c r="R18" s="899" t="s">
        <v>40</v>
      </c>
    </row>
    <row r="19" spans="1:18" ht="15" customHeight="1">
      <c r="A19" s="386"/>
      <c r="B19" s="387"/>
      <c r="C19" s="387"/>
      <c r="D19" s="935" t="s">
        <v>224</v>
      </c>
      <c r="E19" s="453">
        <v>0.7</v>
      </c>
      <c r="F19" s="454">
        <v>1.4</v>
      </c>
      <c r="G19" s="454">
        <v>1.9</v>
      </c>
      <c r="H19" s="1323">
        <v>2.4</v>
      </c>
      <c r="I19" s="396">
        <v>0.3</v>
      </c>
      <c r="J19" s="399">
        <v>-57.1</v>
      </c>
      <c r="K19" s="455">
        <v>0.7</v>
      </c>
      <c r="L19" s="399">
        <v>-50</v>
      </c>
      <c r="M19" s="455"/>
      <c r="N19" s="399"/>
      <c r="O19" s="455"/>
      <c r="P19" s="775"/>
      <c r="Q19" s="947">
        <v>1.4</v>
      </c>
      <c r="R19" s="899">
        <v>-41.7</v>
      </c>
    </row>
    <row r="20" spans="1:18" ht="15" customHeight="1">
      <c r="A20" s="386"/>
      <c r="B20" s="387"/>
      <c r="C20" s="387"/>
      <c r="D20" s="914" t="s">
        <v>225</v>
      </c>
      <c r="E20" s="453">
        <v>1.8</v>
      </c>
      <c r="F20" s="794">
        <v>3.6</v>
      </c>
      <c r="G20" s="454">
        <v>5.8</v>
      </c>
      <c r="H20" s="1323">
        <v>7.6</v>
      </c>
      <c r="I20" s="848">
        <v>2</v>
      </c>
      <c r="J20" s="399">
        <v>11.1</v>
      </c>
      <c r="K20" s="455">
        <v>3.9</v>
      </c>
      <c r="L20" s="399">
        <v>8.3000000000000007</v>
      </c>
      <c r="M20" s="455"/>
      <c r="N20" s="399"/>
      <c r="O20" s="455"/>
      <c r="P20" s="775"/>
      <c r="Q20" s="947">
        <v>7.1</v>
      </c>
      <c r="R20" s="899">
        <v>-6.6</v>
      </c>
    </row>
    <row r="21" spans="1:18" ht="15" customHeight="1">
      <c r="A21" s="386"/>
      <c r="B21" s="387"/>
      <c r="C21" s="400"/>
      <c r="D21" s="914" t="s">
        <v>226</v>
      </c>
      <c r="E21" s="453">
        <v>3.4</v>
      </c>
      <c r="F21" s="454">
        <v>7</v>
      </c>
      <c r="G21" s="454">
        <v>9.9</v>
      </c>
      <c r="H21" s="1323">
        <v>13.1</v>
      </c>
      <c r="I21" s="396">
        <v>2.6</v>
      </c>
      <c r="J21" s="399">
        <v>-23.5</v>
      </c>
      <c r="K21" s="455">
        <v>6</v>
      </c>
      <c r="L21" s="399">
        <v>-14.3</v>
      </c>
      <c r="M21" s="455"/>
      <c r="N21" s="399"/>
      <c r="O21" s="455"/>
      <c r="P21" s="775"/>
      <c r="Q21" s="948">
        <v>9.6</v>
      </c>
      <c r="R21" s="953">
        <v>-26.7</v>
      </c>
    </row>
    <row r="22" spans="1:18" ht="15" customHeight="1">
      <c r="A22" s="386"/>
      <c r="B22" s="798"/>
      <c r="C22" s="391" t="s">
        <v>227</v>
      </c>
      <c r="D22" s="934"/>
      <c r="E22" s="456">
        <v>47</v>
      </c>
      <c r="F22" s="457">
        <v>98.4</v>
      </c>
      <c r="G22" s="457">
        <v>151.30000000000001</v>
      </c>
      <c r="H22" s="1324">
        <v>213.4</v>
      </c>
      <c r="I22" s="393">
        <v>49.9</v>
      </c>
      <c r="J22" s="394">
        <v>6.2</v>
      </c>
      <c r="K22" s="452">
        <v>106.7</v>
      </c>
      <c r="L22" s="394">
        <v>8.4</v>
      </c>
      <c r="M22" s="452"/>
      <c r="N22" s="394"/>
      <c r="O22" s="452"/>
      <c r="P22" s="773"/>
      <c r="Q22" s="946">
        <v>223.3</v>
      </c>
      <c r="R22" s="898">
        <v>4.5999999999999996</v>
      </c>
    </row>
    <row r="23" spans="1:18" ht="15" customHeight="1">
      <c r="A23" s="386"/>
      <c r="B23" s="387"/>
      <c r="C23" s="387"/>
      <c r="D23" s="914" t="s">
        <v>228</v>
      </c>
      <c r="E23" s="453">
        <v>12.5</v>
      </c>
      <c r="F23" s="454">
        <v>27.4</v>
      </c>
      <c r="G23" s="454">
        <v>41.5</v>
      </c>
      <c r="H23" s="1323">
        <v>59</v>
      </c>
      <c r="I23" s="396">
        <v>12.6</v>
      </c>
      <c r="J23" s="399">
        <v>0.8</v>
      </c>
      <c r="K23" s="455">
        <v>29.1</v>
      </c>
      <c r="L23" s="399">
        <v>6.2</v>
      </c>
      <c r="M23" s="455"/>
      <c r="N23" s="399"/>
      <c r="O23" s="455"/>
      <c r="P23" s="775"/>
      <c r="Q23" s="947">
        <v>59.4</v>
      </c>
      <c r="R23" s="900">
        <v>0.7</v>
      </c>
    </row>
    <row r="24" spans="1:18" ht="15" customHeight="1">
      <c r="A24" s="386"/>
      <c r="B24" s="387"/>
      <c r="C24" s="387"/>
      <c r="D24" s="914" t="s">
        <v>229</v>
      </c>
      <c r="E24" s="453">
        <v>10.199999999999999</v>
      </c>
      <c r="F24" s="454">
        <v>22.4</v>
      </c>
      <c r="G24" s="454">
        <v>34.799999999999997</v>
      </c>
      <c r="H24" s="1323">
        <v>48</v>
      </c>
      <c r="I24" s="396">
        <v>10.9</v>
      </c>
      <c r="J24" s="399">
        <v>6.9</v>
      </c>
      <c r="K24" s="455">
        <v>23.8</v>
      </c>
      <c r="L24" s="399">
        <v>6.3</v>
      </c>
      <c r="M24" s="455"/>
      <c r="N24" s="399"/>
      <c r="O24" s="455"/>
      <c r="P24" s="775"/>
      <c r="Q24" s="947">
        <v>50</v>
      </c>
      <c r="R24" s="899">
        <v>4.2</v>
      </c>
    </row>
    <row r="25" spans="1:18" ht="15" customHeight="1">
      <c r="A25" s="386"/>
      <c r="B25" s="387"/>
      <c r="C25" s="387"/>
      <c r="D25" s="914" t="s">
        <v>230</v>
      </c>
      <c r="E25" s="453">
        <v>5.8</v>
      </c>
      <c r="F25" s="454">
        <v>11.6</v>
      </c>
      <c r="G25" s="454">
        <v>17.8</v>
      </c>
      <c r="H25" s="1323">
        <v>24.7</v>
      </c>
      <c r="I25" s="396">
        <v>6.1</v>
      </c>
      <c r="J25" s="399">
        <v>5.2</v>
      </c>
      <c r="K25" s="455">
        <v>13.3</v>
      </c>
      <c r="L25" s="399">
        <v>14.7</v>
      </c>
      <c r="M25" s="455"/>
      <c r="N25" s="399"/>
      <c r="O25" s="455"/>
      <c r="P25" s="775"/>
      <c r="Q25" s="947">
        <v>26</v>
      </c>
      <c r="R25" s="899">
        <v>5.3</v>
      </c>
    </row>
    <row r="26" spans="1:18" ht="15" customHeight="1">
      <c r="A26" s="386"/>
      <c r="B26" s="387"/>
      <c r="C26" s="387"/>
      <c r="D26" s="914" t="s">
        <v>231</v>
      </c>
      <c r="E26" s="453">
        <v>4</v>
      </c>
      <c r="F26" s="454">
        <v>9.1</v>
      </c>
      <c r="G26" s="454">
        <v>14.7</v>
      </c>
      <c r="H26" s="1323">
        <v>21.5</v>
      </c>
      <c r="I26" s="396">
        <v>5.4</v>
      </c>
      <c r="J26" s="399">
        <v>35</v>
      </c>
      <c r="K26" s="455">
        <v>12</v>
      </c>
      <c r="L26" s="399">
        <v>31.9</v>
      </c>
      <c r="M26" s="455"/>
      <c r="N26" s="399"/>
      <c r="O26" s="455"/>
      <c r="P26" s="775"/>
      <c r="Q26" s="947">
        <v>23.5</v>
      </c>
      <c r="R26" s="900">
        <v>9.3000000000000007</v>
      </c>
    </row>
    <row r="27" spans="1:18" ht="15" customHeight="1">
      <c r="A27" s="386"/>
      <c r="B27" s="387"/>
      <c r="C27" s="387"/>
      <c r="D27" s="914" t="s">
        <v>232</v>
      </c>
      <c r="E27" s="453">
        <v>3.4</v>
      </c>
      <c r="F27" s="454">
        <v>7.5</v>
      </c>
      <c r="G27" s="454">
        <v>11.3</v>
      </c>
      <c r="H27" s="1323">
        <v>15.9</v>
      </c>
      <c r="I27" s="396">
        <v>3.4</v>
      </c>
      <c r="J27" s="1942">
        <v>0</v>
      </c>
      <c r="K27" s="455">
        <v>7.9</v>
      </c>
      <c r="L27" s="399">
        <v>5.3</v>
      </c>
      <c r="M27" s="455"/>
      <c r="N27" s="399"/>
      <c r="O27" s="455"/>
      <c r="P27" s="775"/>
      <c r="Q27" s="947">
        <v>15.9</v>
      </c>
      <c r="R27" s="1958">
        <v>0</v>
      </c>
    </row>
    <row r="28" spans="1:18" ht="15" customHeight="1">
      <c r="A28" s="386"/>
      <c r="B28" s="387"/>
      <c r="C28" s="387"/>
      <c r="D28" s="914" t="s">
        <v>233</v>
      </c>
      <c r="E28" s="453">
        <v>1.5</v>
      </c>
      <c r="F28" s="454">
        <v>3.1</v>
      </c>
      <c r="G28" s="454">
        <v>4.7</v>
      </c>
      <c r="H28" s="1323">
        <v>6.8</v>
      </c>
      <c r="I28" s="396">
        <v>2</v>
      </c>
      <c r="J28" s="399">
        <v>33.299999999999997</v>
      </c>
      <c r="K28" s="455">
        <v>4.2</v>
      </c>
      <c r="L28" s="399">
        <v>35.5</v>
      </c>
      <c r="M28" s="455"/>
      <c r="N28" s="399"/>
      <c r="O28" s="455"/>
      <c r="P28" s="775"/>
      <c r="Q28" s="947">
        <v>5.8</v>
      </c>
      <c r="R28" s="899">
        <v>-14.7</v>
      </c>
    </row>
    <row r="29" spans="1:18" ht="15" customHeight="1">
      <c r="A29" s="386"/>
      <c r="B29" s="387"/>
      <c r="C29" s="387"/>
      <c r="D29" s="914" t="s">
        <v>234</v>
      </c>
      <c r="E29" s="453">
        <v>1.5</v>
      </c>
      <c r="F29" s="454">
        <v>3.2</v>
      </c>
      <c r="G29" s="454">
        <v>4.8</v>
      </c>
      <c r="H29" s="1323">
        <v>6.5</v>
      </c>
      <c r="I29" s="396">
        <v>1.2</v>
      </c>
      <c r="J29" s="399">
        <v>-20</v>
      </c>
      <c r="K29" s="455">
        <v>2.4</v>
      </c>
      <c r="L29" s="399">
        <v>-25</v>
      </c>
      <c r="M29" s="455"/>
      <c r="N29" s="399"/>
      <c r="O29" s="455"/>
      <c r="P29" s="775"/>
      <c r="Q29" s="947">
        <v>5</v>
      </c>
      <c r="R29" s="899">
        <v>-23.1</v>
      </c>
    </row>
    <row r="30" spans="1:18" ht="15" customHeight="1">
      <c r="A30" s="386"/>
      <c r="B30" s="387"/>
      <c r="C30" s="387"/>
      <c r="D30" s="914" t="s">
        <v>235</v>
      </c>
      <c r="E30" s="453" t="s">
        <v>40</v>
      </c>
      <c r="F30" s="454">
        <v>0.4</v>
      </c>
      <c r="G30" s="454">
        <v>1.3</v>
      </c>
      <c r="H30" s="1323">
        <v>2.6</v>
      </c>
      <c r="I30" s="396">
        <v>1.3</v>
      </c>
      <c r="J30" s="399" t="s">
        <v>40</v>
      </c>
      <c r="K30" s="455">
        <v>3</v>
      </c>
      <c r="L30" s="399">
        <v>650</v>
      </c>
      <c r="M30" s="455"/>
      <c r="N30" s="399"/>
      <c r="O30" s="455"/>
      <c r="P30" s="775"/>
      <c r="Q30" s="947">
        <v>4.4000000000000004</v>
      </c>
      <c r="R30" s="1887">
        <v>69.2</v>
      </c>
    </row>
    <row r="31" spans="1:18" ht="15" customHeight="1">
      <c r="A31" s="386"/>
      <c r="B31" s="387"/>
      <c r="C31" s="387"/>
      <c r="D31" s="914" t="s">
        <v>226</v>
      </c>
      <c r="E31" s="453">
        <v>8.1</v>
      </c>
      <c r="F31" s="454">
        <v>13.6</v>
      </c>
      <c r="G31" s="454">
        <v>20.3</v>
      </c>
      <c r="H31" s="1323">
        <v>28.5</v>
      </c>
      <c r="I31" s="396">
        <v>7</v>
      </c>
      <c r="J31" s="399">
        <v>-13.6</v>
      </c>
      <c r="K31" s="455">
        <v>11.1</v>
      </c>
      <c r="L31" s="399">
        <v>-18.399999999999999</v>
      </c>
      <c r="M31" s="455"/>
      <c r="N31" s="399"/>
      <c r="O31" s="455"/>
      <c r="P31" s="775"/>
      <c r="Q31" s="947">
        <v>33.200000000000003</v>
      </c>
      <c r="R31" s="953">
        <v>16.5</v>
      </c>
    </row>
    <row r="32" spans="1:18" ht="15" customHeight="1">
      <c r="A32" s="386"/>
      <c r="B32" s="1710"/>
      <c r="C32" s="829"/>
      <c r="D32" s="936" t="s">
        <v>236</v>
      </c>
      <c r="E32" s="453">
        <v>1.3</v>
      </c>
      <c r="F32" s="454">
        <v>1.3</v>
      </c>
      <c r="G32" s="454">
        <v>2</v>
      </c>
      <c r="H32" s="1323">
        <v>4.5</v>
      </c>
      <c r="I32" s="396">
        <v>2.2999999999999998</v>
      </c>
      <c r="J32" s="399">
        <v>76.900000000000006</v>
      </c>
      <c r="K32" s="455">
        <v>2.2999999999999998</v>
      </c>
      <c r="L32" s="399">
        <v>76.900000000000006</v>
      </c>
      <c r="M32" s="455"/>
      <c r="N32" s="399"/>
      <c r="O32" s="455"/>
      <c r="P32" s="775"/>
      <c r="Q32" s="947">
        <v>3.7</v>
      </c>
      <c r="R32" s="1711">
        <v>-17.8</v>
      </c>
    </row>
    <row r="33" spans="1:18" ht="15" customHeight="1">
      <c r="A33" s="386"/>
      <c r="B33" s="391" t="s">
        <v>237</v>
      </c>
      <c r="C33" s="403"/>
      <c r="D33" s="934"/>
      <c r="E33" s="456">
        <v>101.3</v>
      </c>
      <c r="F33" s="457">
        <v>268.39999999999998</v>
      </c>
      <c r="G33" s="457">
        <v>418.7</v>
      </c>
      <c r="H33" s="1324">
        <v>536.79999999999995</v>
      </c>
      <c r="I33" s="393">
        <v>156.69999999999999</v>
      </c>
      <c r="J33" s="394">
        <v>54.7</v>
      </c>
      <c r="K33" s="452">
        <v>288.10000000000002</v>
      </c>
      <c r="L33" s="394">
        <v>7.3</v>
      </c>
      <c r="M33" s="452"/>
      <c r="N33" s="394"/>
      <c r="O33" s="452"/>
      <c r="P33" s="773"/>
      <c r="Q33" s="946">
        <v>555.5</v>
      </c>
      <c r="R33" s="901">
        <v>3.5</v>
      </c>
    </row>
    <row r="34" spans="1:18" ht="15" customHeight="1">
      <c r="A34" s="386"/>
      <c r="B34" s="387"/>
      <c r="C34" s="401"/>
      <c r="D34" s="936" t="s">
        <v>228</v>
      </c>
      <c r="E34" s="453">
        <v>57.8</v>
      </c>
      <c r="F34" s="454">
        <v>160.6</v>
      </c>
      <c r="G34" s="454">
        <v>253.5</v>
      </c>
      <c r="H34" s="1323">
        <v>307.7</v>
      </c>
      <c r="I34" s="396">
        <v>86.2</v>
      </c>
      <c r="J34" s="399">
        <v>49.1</v>
      </c>
      <c r="K34" s="458">
        <v>150.69999999999999</v>
      </c>
      <c r="L34" s="399">
        <v>-6.2</v>
      </c>
      <c r="M34" s="458"/>
      <c r="N34" s="399"/>
      <c r="O34" s="458"/>
      <c r="P34" s="775"/>
      <c r="Q34" s="947">
        <v>324.2</v>
      </c>
      <c r="R34" s="899">
        <v>5.4</v>
      </c>
    </row>
    <row r="35" spans="1:18" ht="15" customHeight="1">
      <c r="A35" s="386"/>
      <c r="B35" s="387"/>
      <c r="C35" s="401"/>
      <c r="D35" s="937" t="s">
        <v>238</v>
      </c>
      <c r="E35" s="453">
        <v>56.9</v>
      </c>
      <c r="F35" s="454">
        <v>158.80000000000001</v>
      </c>
      <c r="G35" s="454">
        <v>250.6</v>
      </c>
      <c r="H35" s="1323">
        <v>303.5</v>
      </c>
      <c r="I35" s="396">
        <v>85</v>
      </c>
      <c r="J35" s="399">
        <v>49.4</v>
      </c>
      <c r="K35" s="458">
        <v>148.30000000000001</v>
      </c>
      <c r="L35" s="399">
        <v>-6.6</v>
      </c>
      <c r="M35" s="458"/>
      <c r="N35" s="399"/>
      <c r="O35" s="458"/>
      <c r="P35" s="775"/>
      <c r="Q35" s="947">
        <v>318.60000000000002</v>
      </c>
      <c r="R35" s="899">
        <v>5</v>
      </c>
    </row>
    <row r="36" spans="1:18" ht="15" customHeight="1">
      <c r="A36" s="386"/>
      <c r="B36" s="387"/>
      <c r="C36" s="401"/>
      <c r="D36" s="936" t="s">
        <v>229</v>
      </c>
      <c r="E36" s="453">
        <v>23.4</v>
      </c>
      <c r="F36" s="454">
        <v>61.6</v>
      </c>
      <c r="G36" s="454">
        <v>93.6</v>
      </c>
      <c r="H36" s="1323">
        <v>131.9</v>
      </c>
      <c r="I36" s="406">
        <v>42.5</v>
      </c>
      <c r="J36" s="399">
        <v>81.599999999999994</v>
      </c>
      <c r="K36" s="459">
        <v>86.9</v>
      </c>
      <c r="L36" s="399">
        <v>41.1</v>
      </c>
      <c r="M36" s="459"/>
      <c r="N36" s="399"/>
      <c r="O36" s="459"/>
      <c r="P36" s="775"/>
      <c r="Q36" s="949">
        <v>127.6</v>
      </c>
      <c r="R36" s="899">
        <v>-3.3</v>
      </c>
    </row>
    <row r="37" spans="1:18" ht="15" customHeight="1">
      <c r="A37" s="386"/>
      <c r="B37" s="387"/>
      <c r="C37" s="401"/>
      <c r="D37" s="936" t="s">
        <v>238</v>
      </c>
      <c r="E37" s="453">
        <v>22.1</v>
      </c>
      <c r="F37" s="454">
        <v>59.1</v>
      </c>
      <c r="G37" s="454">
        <v>89.8</v>
      </c>
      <c r="H37" s="1323">
        <v>126.8</v>
      </c>
      <c r="I37" s="406">
        <v>41.3</v>
      </c>
      <c r="J37" s="399">
        <v>86.9</v>
      </c>
      <c r="K37" s="459">
        <v>84.5</v>
      </c>
      <c r="L37" s="399">
        <v>43</v>
      </c>
      <c r="M37" s="459"/>
      <c r="N37" s="399"/>
      <c r="O37" s="459"/>
      <c r="P37" s="775"/>
      <c r="Q37" s="949">
        <v>123</v>
      </c>
      <c r="R37" s="899">
        <v>-3</v>
      </c>
    </row>
    <row r="38" spans="1:18" ht="15" customHeight="1">
      <c r="A38" s="386"/>
      <c r="B38" s="387"/>
      <c r="C38" s="401"/>
      <c r="D38" s="938" t="s">
        <v>218</v>
      </c>
      <c r="E38" s="453">
        <v>14</v>
      </c>
      <c r="F38" s="454">
        <v>30.5</v>
      </c>
      <c r="G38" s="454">
        <v>46.7</v>
      </c>
      <c r="H38" s="1323">
        <v>62.8</v>
      </c>
      <c r="I38" s="406">
        <v>17.399999999999999</v>
      </c>
      <c r="J38" s="399">
        <v>24.3</v>
      </c>
      <c r="K38" s="459">
        <v>29.1</v>
      </c>
      <c r="L38" s="399">
        <v>-4.5999999999999996</v>
      </c>
      <c r="M38" s="459"/>
      <c r="N38" s="399"/>
      <c r="O38" s="459"/>
      <c r="P38" s="775"/>
      <c r="Q38" s="949">
        <v>67</v>
      </c>
      <c r="R38" s="899">
        <v>6.7</v>
      </c>
    </row>
    <row r="39" spans="1:18" ht="15" customHeight="1">
      <c r="A39" s="386"/>
      <c r="B39" s="387"/>
      <c r="C39" s="401"/>
      <c r="D39" s="938" t="s">
        <v>238</v>
      </c>
      <c r="E39" s="453">
        <v>13.2</v>
      </c>
      <c r="F39" s="454">
        <v>29</v>
      </c>
      <c r="G39" s="454">
        <v>44.4</v>
      </c>
      <c r="H39" s="1323">
        <v>59.7</v>
      </c>
      <c r="I39" s="406">
        <v>16.600000000000001</v>
      </c>
      <c r="J39" s="399">
        <v>25.8</v>
      </c>
      <c r="K39" s="459">
        <v>27.5</v>
      </c>
      <c r="L39" s="399">
        <v>-5.2</v>
      </c>
      <c r="M39" s="459"/>
      <c r="N39" s="399"/>
      <c r="O39" s="459"/>
      <c r="P39" s="775"/>
      <c r="Q39" s="949">
        <v>64.099999999999994</v>
      </c>
      <c r="R39" s="899">
        <v>7.4</v>
      </c>
    </row>
    <row r="40" spans="1:18" ht="15" customHeight="1">
      <c r="A40" s="386"/>
      <c r="B40" s="387"/>
      <c r="C40" s="401"/>
      <c r="D40" s="939" t="s">
        <v>230</v>
      </c>
      <c r="E40" s="453">
        <v>2.1</v>
      </c>
      <c r="F40" s="454">
        <v>5.0999999999999996</v>
      </c>
      <c r="G40" s="454">
        <v>8.8000000000000007</v>
      </c>
      <c r="H40" s="1323">
        <v>13.8</v>
      </c>
      <c r="I40" s="406">
        <v>3.1</v>
      </c>
      <c r="J40" s="399">
        <v>47.6</v>
      </c>
      <c r="K40" s="455">
        <v>6.1</v>
      </c>
      <c r="L40" s="399">
        <v>19.600000000000001</v>
      </c>
      <c r="M40" s="455"/>
      <c r="N40" s="399"/>
      <c r="O40" s="455"/>
      <c r="P40" s="775"/>
      <c r="Q40" s="947">
        <v>12.6</v>
      </c>
      <c r="R40" s="899">
        <v>-8.6999999999999993</v>
      </c>
    </row>
    <row r="41" spans="1:18" ht="15" customHeight="1">
      <c r="A41" s="386"/>
      <c r="B41" s="387"/>
      <c r="C41" s="401"/>
      <c r="D41" s="937" t="s">
        <v>238</v>
      </c>
      <c r="E41" s="453">
        <v>2.1</v>
      </c>
      <c r="F41" s="454">
        <v>4.9000000000000004</v>
      </c>
      <c r="G41" s="454">
        <v>8.5</v>
      </c>
      <c r="H41" s="1323">
        <v>13.5</v>
      </c>
      <c r="I41" s="406">
        <v>3</v>
      </c>
      <c r="J41" s="399">
        <v>42.9</v>
      </c>
      <c r="K41" s="458">
        <v>5.9</v>
      </c>
      <c r="L41" s="399">
        <v>20.399999999999999</v>
      </c>
      <c r="M41" s="458"/>
      <c r="N41" s="399"/>
      <c r="O41" s="458"/>
      <c r="P41" s="775"/>
      <c r="Q41" s="947">
        <v>12.3</v>
      </c>
      <c r="R41" s="899">
        <v>-8.9</v>
      </c>
    </row>
    <row r="42" spans="1:18" ht="15" customHeight="1">
      <c r="A42" s="386"/>
      <c r="B42" s="387"/>
      <c r="C42" s="401"/>
      <c r="D42" s="937" t="s">
        <v>239</v>
      </c>
      <c r="E42" s="453">
        <v>1.7</v>
      </c>
      <c r="F42" s="454">
        <v>4.2</v>
      </c>
      <c r="G42" s="454">
        <v>6.1</v>
      </c>
      <c r="H42" s="1323">
        <v>8</v>
      </c>
      <c r="I42" s="406">
        <v>2.2000000000000002</v>
      </c>
      <c r="J42" s="397">
        <v>29.4</v>
      </c>
      <c r="K42" s="458">
        <v>4.5</v>
      </c>
      <c r="L42" s="399">
        <v>7.1</v>
      </c>
      <c r="M42" s="458"/>
      <c r="N42" s="399"/>
      <c r="O42" s="458"/>
      <c r="P42" s="1908"/>
      <c r="Q42" s="947">
        <v>7.8</v>
      </c>
      <c r="R42" s="899">
        <v>-2.5</v>
      </c>
    </row>
    <row r="43" spans="1:18" ht="15" customHeight="1">
      <c r="A43" s="386"/>
      <c r="B43" s="387"/>
      <c r="C43" s="401"/>
      <c r="D43" s="939" t="s">
        <v>240</v>
      </c>
      <c r="E43" s="453">
        <v>2.1</v>
      </c>
      <c r="F43" s="454">
        <v>4.5999999999999996</v>
      </c>
      <c r="G43" s="454">
        <v>6.7</v>
      </c>
      <c r="H43" s="1323">
        <v>8.6</v>
      </c>
      <c r="I43" s="396">
        <v>2.4</v>
      </c>
      <c r="J43" s="399">
        <v>14.3</v>
      </c>
      <c r="K43" s="455">
        <v>4.5999999999999996</v>
      </c>
      <c r="L43" s="1954">
        <v>0</v>
      </c>
      <c r="M43" s="455"/>
      <c r="N43" s="399"/>
      <c r="O43" s="455"/>
      <c r="P43" s="775"/>
      <c r="Q43" s="947">
        <v>6.5</v>
      </c>
      <c r="R43" s="899">
        <v>-24.4</v>
      </c>
    </row>
    <row r="44" spans="1:18" ht="15" customHeight="1">
      <c r="A44" s="409"/>
      <c r="B44" s="410"/>
      <c r="C44" s="411"/>
      <c r="D44" s="940" t="s">
        <v>226</v>
      </c>
      <c r="E44" s="1319">
        <v>0.2</v>
      </c>
      <c r="F44" s="1320">
        <v>1.7</v>
      </c>
      <c r="G44" s="1320">
        <v>3.2</v>
      </c>
      <c r="H44" s="1325">
        <v>3.9</v>
      </c>
      <c r="I44" s="413">
        <v>2.9</v>
      </c>
      <c r="J44" s="1713" t="s">
        <v>117</v>
      </c>
      <c r="K44" s="460">
        <v>6.3</v>
      </c>
      <c r="L44" s="414">
        <v>270.60000000000002</v>
      </c>
      <c r="M44" s="460"/>
      <c r="N44" s="414"/>
      <c r="O44" s="460"/>
      <c r="P44" s="776"/>
      <c r="Q44" s="950">
        <v>9.8000000000000007</v>
      </c>
      <c r="R44" s="899">
        <v>151.30000000000001</v>
      </c>
    </row>
    <row r="45" spans="1:18" ht="15" customHeight="1">
      <c r="A45" s="415" t="s">
        <v>241</v>
      </c>
      <c r="B45" s="416"/>
      <c r="C45" s="416"/>
      <c r="D45" s="941"/>
      <c r="E45" s="444">
        <v>32.5</v>
      </c>
      <c r="F45" s="445">
        <v>67.3</v>
      </c>
      <c r="G45" s="445">
        <v>118.2</v>
      </c>
      <c r="H45" s="463">
        <v>172.7</v>
      </c>
      <c r="I45" s="417">
        <v>28.7</v>
      </c>
      <c r="J45" s="418">
        <v>-11.7</v>
      </c>
      <c r="K45" s="461">
        <v>67</v>
      </c>
      <c r="L45" s="418">
        <v>-0.4</v>
      </c>
      <c r="M45" s="461"/>
      <c r="N45" s="418"/>
      <c r="O45" s="461"/>
      <c r="P45" s="777"/>
      <c r="Q45" s="944">
        <v>172</v>
      </c>
      <c r="R45" s="902">
        <v>-0.4</v>
      </c>
    </row>
    <row r="46" spans="1:18" ht="5.25" customHeight="1">
      <c r="A46" s="419"/>
      <c r="B46" s="420"/>
      <c r="C46" s="420"/>
      <c r="D46" s="420"/>
      <c r="E46" s="420"/>
      <c r="F46" s="420"/>
      <c r="G46" s="420"/>
      <c r="H46" s="420"/>
      <c r="I46" s="928"/>
      <c r="J46" s="929"/>
      <c r="K46" s="930"/>
      <c r="L46" s="929"/>
      <c r="M46" s="930"/>
      <c r="N46" s="929"/>
      <c r="O46" s="930"/>
      <c r="P46" s="931"/>
      <c r="Q46" s="951"/>
      <c r="R46" s="903"/>
    </row>
    <row r="47" spans="1:18" ht="15" customHeight="1">
      <c r="A47" s="423" t="s">
        <v>242</v>
      </c>
      <c r="B47" s="424"/>
      <c r="C47" s="424"/>
      <c r="D47" s="424"/>
      <c r="E47" s="444">
        <v>236.9</v>
      </c>
      <c r="F47" s="445">
        <v>552.9</v>
      </c>
      <c r="G47" s="445">
        <v>868.5</v>
      </c>
      <c r="H47" s="463">
        <v>1170.5999999999999</v>
      </c>
      <c r="I47" s="382">
        <v>288.5</v>
      </c>
      <c r="J47" s="383">
        <v>21.8</v>
      </c>
      <c r="K47" s="446">
        <v>578.5</v>
      </c>
      <c r="L47" s="383">
        <v>4.5999999999999996</v>
      </c>
      <c r="M47" s="446"/>
      <c r="N47" s="383"/>
      <c r="O47" s="446"/>
      <c r="P47" s="771"/>
      <c r="Q47" s="927">
        <v>1190</v>
      </c>
      <c r="R47" s="904">
        <v>1.7</v>
      </c>
    </row>
    <row r="48" spans="1:18" ht="15" customHeight="1">
      <c r="A48" s="428"/>
      <c r="B48" s="429" t="s">
        <v>214</v>
      </c>
      <c r="C48" s="430"/>
      <c r="D48" s="430"/>
      <c r="E48" s="465">
        <v>103.5</v>
      </c>
      <c r="F48" s="466">
        <v>218.1</v>
      </c>
      <c r="G48" s="466">
        <v>333</v>
      </c>
      <c r="H48" s="464">
        <v>463.9</v>
      </c>
      <c r="I48" s="952">
        <v>103.4</v>
      </c>
      <c r="J48" s="433">
        <v>-0.1</v>
      </c>
      <c r="K48" s="844">
        <v>224.4</v>
      </c>
      <c r="L48" s="433">
        <v>2.9</v>
      </c>
      <c r="M48" s="844"/>
      <c r="N48" s="433"/>
      <c r="O48" s="844"/>
      <c r="P48" s="1704"/>
      <c r="Q48" s="1699">
        <v>463.5</v>
      </c>
      <c r="R48" s="1700">
        <v>-0.1</v>
      </c>
    </row>
    <row r="49" spans="1:18" ht="15" customHeight="1" thickBot="1">
      <c r="A49" s="434"/>
      <c r="B49" s="435" t="s">
        <v>237</v>
      </c>
      <c r="C49" s="436"/>
      <c r="D49" s="436"/>
      <c r="E49" s="468">
        <v>133.5</v>
      </c>
      <c r="F49" s="469">
        <v>334.8</v>
      </c>
      <c r="G49" s="469">
        <v>535.5</v>
      </c>
      <c r="H49" s="467">
        <v>706.7</v>
      </c>
      <c r="I49" s="932">
        <v>185.1</v>
      </c>
      <c r="J49" s="439">
        <v>38.700000000000003</v>
      </c>
      <c r="K49" s="847">
        <v>354</v>
      </c>
      <c r="L49" s="439">
        <v>5.7</v>
      </c>
      <c r="M49" s="847"/>
      <c r="N49" s="439"/>
      <c r="O49" s="847"/>
      <c r="P49" s="1705"/>
      <c r="Q49" s="1701">
        <v>726.5</v>
      </c>
      <c r="R49" s="1702">
        <v>2.8</v>
      </c>
    </row>
    <row r="50" spans="1:18">
      <c r="E50" s="375"/>
      <c r="F50" s="375"/>
      <c r="G50" s="375"/>
      <c r="H50" s="375"/>
      <c r="I50" s="375"/>
      <c r="J50" s="375"/>
    </row>
    <row r="52" spans="1:18">
      <c r="I52" s="385"/>
      <c r="J52" s="385"/>
      <c r="K52" s="385"/>
      <c r="L52" s="385"/>
      <c r="M52" s="385"/>
      <c r="N52" s="385"/>
      <c r="O52" s="385"/>
      <c r="P52" s="385"/>
      <c r="Q52" s="385"/>
      <c r="R52" s="385"/>
    </row>
    <row r="56" spans="1:18">
      <c r="E56" s="385"/>
      <c r="F56" s="385"/>
      <c r="G56" s="385"/>
      <c r="H56"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0" orientation="landscape" r:id="rId1"/>
  <headerFooter scaleWithDoc="0">
    <oddHeader>&amp;L&amp;"Calibri"&amp;10&amp;KFF0000 Internal - 社外秘&amp;1#_x000D_&amp;RChugai Pharmaceutical Co., Ltd. (4519) Supplementary Materials Consolidated Financial Statements for the six months ended June 30, 2025 (IFRS)　　　7</oddHeader>
    <oddFooter>&amp;L_x000D_&amp;1#&amp;"Calibri"&amp;10&amp;KFF0000 Internal - 社外秘</oddFoot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baseColWidth="10" defaultColWidth="9" defaultRowHeight="14"/>
  <cols>
    <col min="1" max="1" width="2.5" style="375" customWidth="1"/>
    <col min="2" max="2" width="20.5" style="561" customWidth="1"/>
    <col min="3" max="3" width="6.5" style="561" customWidth="1"/>
    <col min="4" max="18" width="8.6640625" style="375" customWidth="1"/>
    <col min="19" max="19" width="2.332031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245</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34</v>
      </c>
    </row>
    <row r="4" spans="1:23" ht="15" customHeight="1">
      <c r="A4" s="2071"/>
      <c r="B4" s="2072"/>
      <c r="C4" s="2073"/>
      <c r="D4" s="2077" t="s">
        <v>26</v>
      </c>
      <c r="E4" s="2078"/>
      <c r="F4" s="2078"/>
      <c r="G4" s="2079"/>
      <c r="H4" s="2080" t="s">
        <v>191</v>
      </c>
      <c r="I4" s="2081"/>
      <c r="J4" s="2081"/>
      <c r="K4" s="2081"/>
      <c r="L4" s="2081"/>
      <c r="M4" s="2081"/>
      <c r="N4" s="2081"/>
      <c r="O4" s="2081"/>
      <c r="P4" s="2081"/>
      <c r="Q4" s="2081"/>
      <c r="R4" s="2082"/>
    </row>
    <row r="5" spans="1:23" ht="15" customHeight="1">
      <c r="A5" s="2074"/>
      <c r="B5" s="2075"/>
      <c r="C5" s="2076"/>
      <c r="D5" s="2083">
        <v>2024</v>
      </c>
      <c r="E5" s="2084" t="s">
        <v>246</v>
      </c>
      <c r="F5" s="2084" t="s">
        <v>246</v>
      </c>
      <c r="G5" s="2085" t="s">
        <v>246</v>
      </c>
      <c r="H5" s="2086">
        <v>2025</v>
      </c>
      <c r="I5" s="2087" t="s">
        <v>246</v>
      </c>
      <c r="J5" s="2087" t="s">
        <v>246</v>
      </c>
      <c r="K5" s="2087" t="s">
        <v>246</v>
      </c>
      <c r="L5" s="2087" t="s">
        <v>246</v>
      </c>
      <c r="M5" s="2087" t="s">
        <v>246</v>
      </c>
      <c r="N5" s="2087" t="s">
        <v>246</v>
      </c>
      <c r="O5" s="2087" t="s">
        <v>246</v>
      </c>
      <c r="P5" s="2087" t="s">
        <v>246</v>
      </c>
      <c r="Q5" s="2087" t="s">
        <v>246</v>
      </c>
      <c r="R5" s="2088" t="s">
        <v>246</v>
      </c>
    </row>
    <row r="6" spans="1:23" s="485" customFormat="1" ht="15" customHeight="1">
      <c r="A6" s="2074"/>
      <c r="B6" s="2075"/>
      <c r="C6" s="2076"/>
      <c r="D6" s="475" t="s">
        <v>247</v>
      </c>
      <c r="E6" s="476" t="s">
        <v>248</v>
      </c>
      <c r="F6" s="476" t="s">
        <v>249</v>
      </c>
      <c r="G6" s="477" t="s">
        <v>250</v>
      </c>
      <c r="H6" s="478" t="s">
        <v>247</v>
      </c>
      <c r="I6" s="479" t="s">
        <v>251</v>
      </c>
      <c r="J6" s="480" t="s">
        <v>252</v>
      </c>
      <c r="K6" s="481" t="s">
        <v>248</v>
      </c>
      <c r="L6" s="482" t="s">
        <v>253</v>
      </c>
      <c r="M6" s="482" t="s">
        <v>252</v>
      </c>
      <c r="N6" s="481" t="s">
        <v>249</v>
      </c>
      <c r="O6" s="482" t="s">
        <v>254</v>
      </c>
      <c r="P6" s="482" t="s">
        <v>252</v>
      </c>
      <c r="Q6" s="483" t="s">
        <v>250</v>
      </c>
      <c r="R6" s="484" t="s">
        <v>252</v>
      </c>
    </row>
    <row r="7" spans="1:23" ht="15" customHeight="1">
      <c r="A7" s="486" t="s">
        <v>255</v>
      </c>
      <c r="B7" s="487"/>
      <c r="C7" s="487"/>
      <c r="D7" s="488">
        <v>209.4</v>
      </c>
      <c r="E7" s="489">
        <v>296.89999999999998</v>
      </c>
      <c r="F7" s="489">
        <v>266.2</v>
      </c>
      <c r="G7" s="490">
        <v>258.39999999999998</v>
      </c>
      <c r="H7" s="491">
        <v>252.1</v>
      </c>
      <c r="I7" s="492">
        <v>42.7</v>
      </c>
      <c r="J7" s="489">
        <v>-6.3</v>
      </c>
      <c r="K7" s="749">
        <v>261.10000000000002</v>
      </c>
      <c r="L7" s="489">
        <v>-35.799999999999997</v>
      </c>
      <c r="M7" s="489">
        <v>2.7</v>
      </c>
      <c r="N7" s="749"/>
      <c r="O7" s="489"/>
      <c r="P7" s="489"/>
      <c r="Q7" s="749"/>
      <c r="R7" s="493"/>
      <c r="T7" s="494"/>
      <c r="U7" s="494"/>
      <c r="V7" s="494"/>
      <c r="W7" s="494"/>
    </row>
    <row r="8" spans="1:23" ht="15" customHeight="1">
      <c r="A8" s="495" t="s">
        <v>256</v>
      </c>
      <c r="B8" s="496"/>
      <c r="C8" s="496"/>
      <c r="D8" s="497">
        <v>276.7</v>
      </c>
      <c r="E8" s="498">
        <v>265.7</v>
      </c>
      <c r="F8" s="498">
        <v>273.2</v>
      </c>
      <c r="G8" s="499">
        <v>240.1</v>
      </c>
      <c r="H8" s="500">
        <v>233.1</v>
      </c>
      <c r="I8" s="498">
        <v>-43.6</v>
      </c>
      <c r="J8" s="498">
        <v>-7</v>
      </c>
      <c r="K8" s="508">
        <v>235.5</v>
      </c>
      <c r="L8" s="498">
        <v>-30.2</v>
      </c>
      <c r="M8" s="498">
        <v>-4.5999999999999996</v>
      </c>
      <c r="N8" s="508"/>
      <c r="O8" s="498"/>
      <c r="P8" s="498"/>
      <c r="Q8" s="508"/>
      <c r="R8" s="499"/>
      <c r="T8" s="494"/>
      <c r="U8" s="494"/>
      <c r="V8" s="494"/>
      <c r="W8" s="494"/>
    </row>
    <row r="9" spans="1:23" ht="15" customHeight="1">
      <c r="A9" s="495" t="s">
        <v>257</v>
      </c>
      <c r="B9" s="496"/>
      <c r="C9" s="496"/>
      <c r="D9" s="497">
        <v>-40.4</v>
      </c>
      <c r="E9" s="498">
        <v>-40.4</v>
      </c>
      <c r="F9" s="498">
        <v>-44.7</v>
      </c>
      <c r="G9" s="499">
        <v>-16.100000000000001</v>
      </c>
      <c r="H9" s="500">
        <v>-22</v>
      </c>
      <c r="I9" s="498">
        <v>18.399999999999999</v>
      </c>
      <c r="J9" s="498">
        <v>-5.9</v>
      </c>
      <c r="K9" s="508">
        <v>-43.1</v>
      </c>
      <c r="L9" s="498">
        <v>-2.7</v>
      </c>
      <c r="M9" s="498">
        <v>-27</v>
      </c>
      <c r="N9" s="508"/>
      <c r="O9" s="498"/>
      <c r="P9" s="498"/>
      <c r="Q9" s="508"/>
      <c r="R9" s="499"/>
      <c r="T9" s="494"/>
      <c r="U9" s="494"/>
      <c r="V9" s="494"/>
      <c r="W9" s="494"/>
    </row>
    <row r="10" spans="1:23" ht="15" customHeight="1">
      <c r="A10" s="495" t="s">
        <v>258</v>
      </c>
      <c r="B10" s="496"/>
      <c r="C10" s="496"/>
      <c r="D10" s="497">
        <v>-69.5</v>
      </c>
      <c r="E10" s="498">
        <v>-24.9</v>
      </c>
      <c r="F10" s="498">
        <v>-22.2</v>
      </c>
      <c r="G10" s="499">
        <v>-33.6</v>
      </c>
      <c r="H10" s="500">
        <v>-56.2</v>
      </c>
      <c r="I10" s="498">
        <v>13.3</v>
      </c>
      <c r="J10" s="498">
        <v>-22.6</v>
      </c>
      <c r="K10" s="508">
        <v>-11.9</v>
      </c>
      <c r="L10" s="498">
        <v>13</v>
      </c>
      <c r="M10" s="498">
        <v>21.7</v>
      </c>
      <c r="N10" s="508"/>
      <c r="O10" s="498"/>
      <c r="P10" s="498"/>
      <c r="Q10" s="508"/>
      <c r="R10" s="499"/>
      <c r="T10" s="494"/>
      <c r="U10" s="494"/>
      <c r="V10" s="494"/>
      <c r="W10" s="494"/>
    </row>
    <row r="11" spans="1:23" ht="15" customHeight="1">
      <c r="A11" s="501"/>
      <c r="B11" s="502"/>
      <c r="C11" s="502" t="s">
        <v>259</v>
      </c>
      <c r="D11" s="503">
        <v>376.1</v>
      </c>
      <c r="E11" s="504">
        <v>497.3</v>
      </c>
      <c r="F11" s="504">
        <v>472.5</v>
      </c>
      <c r="G11" s="505">
        <v>448.7</v>
      </c>
      <c r="H11" s="506">
        <v>407</v>
      </c>
      <c r="I11" s="504">
        <v>30.9</v>
      </c>
      <c r="J11" s="504">
        <v>-41.7</v>
      </c>
      <c r="K11" s="750">
        <v>441.7</v>
      </c>
      <c r="L11" s="504">
        <v>-55.6</v>
      </c>
      <c r="M11" s="504">
        <v>-7</v>
      </c>
      <c r="N11" s="750"/>
      <c r="O11" s="504"/>
      <c r="P11" s="504"/>
      <c r="Q11" s="750"/>
      <c r="R11" s="505"/>
      <c r="T11" s="494"/>
      <c r="U11" s="494"/>
      <c r="V11" s="494"/>
      <c r="W11" s="494"/>
    </row>
    <row r="12" spans="1:23" ht="15" customHeight="1">
      <c r="A12" s="495" t="s">
        <v>260</v>
      </c>
      <c r="B12" s="496"/>
      <c r="C12" s="496"/>
      <c r="D12" s="497">
        <v>416.3</v>
      </c>
      <c r="E12" s="498">
        <v>420.3</v>
      </c>
      <c r="F12" s="498">
        <v>426.3</v>
      </c>
      <c r="G12" s="499">
        <v>433.1</v>
      </c>
      <c r="H12" s="500">
        <v>448.5</v>
      </c>
      <c r="I12" s="498">
        <v>32.200000000000003</v>
      </c>
      <c r="J12" s="498">
        <v>15.4</v>
      </c>
      <c r="K12" s="508">
        <v>456.8</v>
      </c>
      <c r="L12" s="498">
        <v>36.5</v>
      </c>
      <c r="M12" s="498">
        <v>23.7</v>
      </c>
      <c r="N12" s="508"/>
      <c r="O12" s="498"/>
      <c r="P12" s="498"/>
      <c r="Q12" s="508"/>
      <c r="R12" s="499"/>
      <c r="T12" s="494"/>
      <c r="U12" s="494"/>
      <c r="V12" s="494"/>
      <c r="W12" s="494"/>
    </row>
    <row r="13" spans="1:23" ht="15" customHeight="1">
      <c r="A13" s="495" t="s">
        <v>261</v>
      </c>
      <c r="B13" s="496"/>
      <c r="C13" s="496"/>
      <c r="D13" s="507">
        <v>10.1</v>
      </c>
      <c r="E13" s="508">
        <v>9.9</v>
      </c>
      <c r="F13" s="508">
        <v>9.4</v>
      </c>
      <c r="G13" s="509">
        <v>8.4</v>
      </c>
      <c r="H13" s="500">
        <v>15.1</v>
      </c>
      <c r="I13" s="498">
        <v>5</v>
      </c>
      <c r="J13" s="498">
        <v>6.7</v>
      </c>
      <c r="K13" s="508">
        <v>14.6</v>
      </c>
      <c r="L13" s="498">
        <v>4.7</v>
      </c>
      <c r="M13" s="498">
        <v>6.2</v>
      </c>
      <c r="N13" s="508"/>
      <c r="O13" s="498"/>
      <c r="P13" s="498"/>
      <c r="Q13" s="508"/>
      <c r="R13" s="499"/>
      <c r="T13" s="494"/>
      <c r="U13" s="494"/>
      <c r="V13" s="494"/>
      <c r="W13" s="494"/>
    </row>
    <row r="14" spans="1:23" ht="15" customHeight="1">
      <c r="A14" s="495" t="s">
        <v>262</v>
      </c>
      <c r="B14" s="496"/>
      <c r="C14" s="496"/>
      <c r="D14" s="497">
        <v>19.600000000000001</v>
      </c>
      <c r="E14" s="498">
        <v>20.399999999999999</v>
      </c>
      <c r="F14" s="498">
        <v>20.8</v>
      </c>
      <c r="G14" s="499">
        <v>17.899999999999999</v>
      </c>
      <c r="H14" s="500">
        <v>17.3</v>
      </c>
      <c r="I14" s="498">
        <v>-2.2999999999999998</v>
      </c>
      <c r="J14" s="498">
        <v>-0.6</v>
      </c>
      <c r="K14" s="508">
        <v>33.299999999999997</v>
      </c>
      <c r="L14" s="498">
        <v>12.9</v>
      </c>
      <c r="M14" s="498">
        <v>15.4</v>
      </c>
      <c r="N14" s="508"/>
      <c r="O14" s="498"/>
      <c r="P14" s="498"/>
      <c r="Q14" s="508"/>
      <c r="R14" s="499"/>
      <c r="T14" s="494"/>
      <c r="U14" s="494"/>
      <c r="V14" s="494"/>
      <c r="W14" s="494"/>
    </row>
    <row r="15" spans="1:23" ht="15" customHeight="1">
      <c r="A15" s="495" t="s">
        <v>263</v>
      </c>
      <c r="B15" s="496"/>
      <c r="C15" s="496"/>
      <c r="D15" s="497">
        <v>40.6</v>
      </c>
      <c r="E15" s="498">
        <v>42.1</v>
      </c>
      <c r="F15" s="498">
        <v>42.5</v>
      </c>
      <c r="G15" s="499">
        <v>39.5</v>
      </c>
      <c r="H15" s="500">
        <v>40.799999999999997</v>
      </c>
      <c r="I15" s="498">
        <v>0.2</v>
      </c>
      <c r="J15" s="498">
        <v>1.3</v>
      </c>
      <c r="K15" s="508">
        <v>45.3</v>
      </c>
      <c r="L15" s="498">
        <v>3.2</v>
      </c>
      <c r="M15" s="498">
        <v>5.8</v>
      </c>
      <c r="N15" s="508"/>
      <c r="O15" s="498"/>
      <c r="P15" s="498"/>
      <c r="Q15" s="508"/>
      <c r="R15" s="499"/>
      <c r="T15" s="494"/>
      <c r="U15" s="494"/>
      <c r="V15" s="494"/>
      <c r="W15" s="494"/>
    </row>
    <row r="16" spans="1:23" ht="15" customHeight="1">
      <c r="A16" s="501"/>
      <c r="B16" s="502"/>
      <c r="C16" s="502" t="s">
        <v>264</v>
      </c>
      <c r="D16" s="503">
        <v>486.6</v>
      </c>
      <c r="E16" s="504">
        <v>492.6</v>
      </c>
      <c r="F16" s="504">
        <v>499</v>
      </c>
      <c r="G16" s="505">
        <v>498.9</v>
      </c>
      <c r="H16" s="506">
        <v>521.70000000000005</v>
      </c>
      <c r="I16" s="504">
        <v>35.1</v>
      </c>
      <c r="J16" s="504">
        <v>22.8</v>
      </c>
      <c r="K16" s="750">
        <v>549.9</v>
      </c>
      <c r="L16" s="504">
        <v>57.3</v>
      </c>
      <c r="M16" s="504">
        <v>51</v>
      </c>
      <c r="N16" s="750"/>
      <c r="O16" s="504"/>
      <c r="P16" s="504"/>
      <c r="Q16" s="750"/>
      <c r="R16" s="505"/>
      <c r="T16" s="494"/>
      <c r="U16" s="494"/>
      <c r="V16" s="494"/>
      <c r="W16" s="494"/>
    </row>
    <row r="17" spans="1:23" ht="15" customHeight="1">
      <c r="A17" s="510"/>
      <c r="B17" s="511"/>
      <c r="C17" s="511" t="s">
        <v>265</v>
      </c>
      <c r="D17" s="512">
        <v>862.7</v>
      </c>
      <c r="E17" s="513">
        <v>989.9</v>
      </c>
      <c r="F17" s="513">
        <v>971.4</v>
      </c>
      <c r="G17" s="514">
        <v>947.6</v>
      </c>
      <c r="H17" s="515">
        <v>928.7</v>
      </c>
      <c r="I17" s="513">
        <v>66</v>
      </c>
      <c r="J17" s="513">
        <v>-18.899999999999999</v>
      </c>
      <c r="K17" s="751">
        <v>991.5</v>
      </c>
      <c r="L17" s="513">
        <v>1.6</v>
      </c>
      <c r="M17" s="513">
        <v>43.9</v>
      </c>
      <c r="N17" s="751"/>
      <c r="O17" s="513"/>
      <c r="P17" s="513"/>
      <c r="Q17" s="751"/>
      <c r="R17" s="514"/>
      <c r="T17" s="494"/>
      <c r="U17" s="494"/>
      <c r="V17" s="494"/>
      <c r="W17" s="494"/>
    </row>
    <row r="18" spans="1:23" ht="15" customHeight="1">
      <c r="A18" s="495" t="s">
        <v>266</v>
      </c>
      <c r="B18" s="496"/>
      <c r="C18" s="496"/>
      <c r="D18" s="854">
        <v>0</v>
      </c>
      <c r="E18" s="855" t="s">
        <v>40</v>
      </c>
      <c r="F18" s="855" t="s">
        <v>40</v>
      </c>
      <c r="G18" s="855" t="s">
        <v>40</v>
      </c>
      <c r="H18" s="856" t="s">
        <v>40</v>
      </c>
      <c r="I18" s="855" t="s">
        <v>40</v>
      </c>
      <c r="J18" s="855" t="s">
        <v>40</v>
      </c>
      <c r="K18" s="1883" t="s">
        <v>40</v>
      </c>
      <c r="L18" s="508" t="s">
        <v>40</v>
      </c>
      <c r="M18" s="508" t="s">
        <v>40</v>
      </c>
      <c r="N18" s="508"/>
      <c r="O18" s="508"/>
      <c r="P18" s="508"/>
      <c r="Q18" s="508"/>
      <c r="R18" s="851"/>
      <c r="S18" s="804"/>
      <c r="T18" s="494"/>
      <c r="U18" s="494"/>
      <c r="V18" s="494"/>
      <c r="W18" s="494"/>
    </row>
    <row r="19" spans="1:23" ht="15" customHeight="1">
      <c r="A19" s="495" t="s">
        <v>267</v>
      </c>
      <c r="B19" s="496"/>
      <c r="C19" s="496"/>
      <c r="D19" s="497">
        <v>301.7</v>
      </c>
      <c r="E19" s="498">
        <v>421.9</v>
      </c>
      <c r="F19" s="498">
        <v>441.4</v>
      </c>
      <c r="G19" s="499">
        <v>456.1</v>
      </c>
      <c r="H19" s="500">
        <v>521.1</v>
      </c>
      <c r="I19" s="498">
        <v>219.4</v>
      </c>
      <c r="J19" s="498">
        <v>65</v>
      </c>
      <c r="K19" s="508">
        <v>530.5</v>
      </c>
      <c r="L19" s="498">
        <v>108.6</v>
      </c>
      <c r="M19" s="498">
        <v>74.400000000000006</v>
      </c>
      <c r="N19" s="508"/>
      <c r="O19" s="498"/>
      <c r="P19" s="498"/>
      <c r="Q19" s="508"/>
      <c r="R19" s="519"/>
      <c r="T19" s="494"/>
      <c r="U19" s="494"/>
      <c r="V19" s="494"/>
      <c r="W19" s="494"/>
    </row>
    <row r="20" spans="1:23" ht="15" customHeight="1">
      <c r="A20" s="495" t="s">
        <v>268</v>
      </c>
      <c r="B20" s="496"/>
      <c r="C20" s="496"/>
      <c r="D20" s="497">
        <v>462.9</v>
      </c>
      <c r="E20" s="498">
        <v>393.8</v>
      </c>
      <c r="F20" s="498">
        <v>404</v>
      </c>
      <c r="G20" s="499">
        <v>540.20000000000005</v>
      </c>
      <c r="H20" s="500">
        <v>423.4</v>
      </c>
      <c r="I20" s="498">
        <v>-39.5</v>
      </c>
      <c r="J20" s="498">
        <v>-116.8</v>
      </c>
      <c r="K20" s="508">
        <v>497.1</v>
      </c>
      <c r="L20" s="498">
        <v>103.3</v>
      </c>
      <c r="M20" s="498">
        <v>-43.1</v>
      </c>
      <c r="N20" s="508"/>
      <c r="O20" s="498"/>
      <c r="P20" s="498"/>
      <c r="Q20" s="508"/>
      <c r="R20" s="499"/>
      <c r="T20" s="494"/>
      <c r="U20" s="494"/>
      <c r="V20" s="494"/>
      <c r="W20" s="494"/>
    </row>
    <row r="21" spans="1:23" ht="15" customHeight="1">
      <c r="A21" s="501"/>
      <c r="B21" s="502"/>
      <c r="C21" s="502" t="s">
        <v>269</v>
      </c>
      <c r="D21" s="516">
        <v>764.6</v>
      </c>
      <c r="E21" s="504">
        <v>815.7</v>
      </c>
      <c r="F21" s="504">
        <v>845.3</v>
      </c>
      <c r="G21" s="505">
        <v>996.3</v>
      </c>
      <c r="H21" s="517">
        <v>944.6</v>
      </c>
      <c r="I21" s="504">
        <v>180</v>
      </c>
      <c r="J21" s="504">
        <v>-51.7</v>
      </c>
      <c r="K21" s="750">
        <v>1027.5999999999999</v>
      </c>
      <c r="L21" s="504">
        <v>211.9</v>
      </c>
      <c r="M21" s="504">
        <v>31.3</v>
      </c>
      <c r="N21" s="750"/>
      <c r="O21" s="504"/>
      <c r="P21" s="504"/>
      <c r="Q21" s="750"/>
      <c r="R21" s="505"/>
      <c r="T21" s="494"/>
      <c r="U21" s="494"/>
      <c r="V21" s="494"/>
      <c r="W21" s="494"/>
    </row>
    <row r="22" spans="1:23" ht="15" customHeight="1">
      <c r="A22" s="495" t="s">
        <v>270</v>
      </c>
      <c r="B22" s="496"/>
      <c r="C22" s="496"/>
      <c r="D22" s="497">
        <v>14.8</v>
      </c>
      <c r="E22" s="752">
        <v>-53.9</v>
      </c>
      <c r="F22" s="498">
        <v>-15.4</v>
      </c>
      <c r="G22" s="519">
        <v>-42.5</v>
      </c>
      <c r="H22" s="500">
        <v>33.9</v>
      </c>
      <c r="I22" s="498">
        <v>19.100000000000001</v>
      </c>
      <c r="J22" s="498">
        <v>76.400000000000006</v>
      </c>
      <c r="K22" s="752">
        <v>-34</v>
      </c>
      <c r="L22" s="498">
        <v>19.899999999999999</v>
      </c>
      <c r="M22" s="498">
        <v>8.5</v>
      </c>
      <c r="N22" s="508"/>
      <c r="O22" s="498"/>
      <c r="P22" s="498"/>
      <c r="Q22" s="752"/>
      <c r="R22" s="519"/>
      <c r="T22" s="494"/>
      <c r="U22" s="494"/>
      <c r="V22" s="494"/>
      <c r="W22" s="494"/>
    </row>
    <row r="23" spans="1:23" ht="15" customHeight="1">
      <c r="A23" s="501"/>
      <c r="B23" s="502"/>
      <c r="C23" s="502" t="s">
        <v>271</v>
      </c>
      <c r="D23" s="503">
        <v>779.4</v>
      </c>
      <c r="E23" s="520">
        <v>761.8</v>
      </c>
      <c r="F23" s="504">
        <v>829.9</v>
      </c>
      <c r="G23" s="521">
        <v>953.9</v>
      </c>
      <c r="H23" s="506">
        <v>978.5</v>
      </c>
      <c r="I23" s="504">
        <v>199.1</v>
      </c>
      <c r="J23" s="504">
        <v>24.6</v>
      </c>
      <c r="K23" s="750">
        <v>993.6</v>
      </c>
      <c r="L23" s="504">
        <v>231.8</v>
      </c>
      <c r="M23" s="504">
        <v>39.700000000000003</v>
      </c>
      <c r="N23" s="750"/>
      <c r="O23" s="504"/>
      <c r="P23" s="504"/>
      <c r="Q23" s="750"/>
      <c r="R23" s="505"/>
      <c r="T23" s="494"/>
      <c r="U23" s="494"/>
      <c r="V23" s="494"/>
      <c r="W23" s="494"/>
    </row>
    <row r="24" spans="1:23" ht="15" customHeight="1">
      <c r="A24" s="522"/>
      <c r="B24" s="523"/>
      <c r="C24" s="523" t="s">
        <v>272</v>
      </c>
      <c r="D24" s="524">
        <v>1642</v>
      </c>
      <c r="E24" s="525">
        <v>1751.7</v>
      </c>
      <c r="F24" s="525">
        <v>1801.4</v>
      </c>
      <c r="G24" s="526">
        <v>1901.5</v>
      </c>
      <c r="H24" s="527">
        <v>1907.2</v>
      </c>
      <c r="I24" s="525">
        <v>265.2</v>
      </c>
      <c r="J24" s="513">
        <v>5.7</v>
      </c>
      <c r="K24" s="753">
        <v>1985.1</v>
      </c>
      <c r="L24" s="525">
        <v>233.4</v>
      </c>
      <c r="M24" s="525">
        <v>83.6</v>
      </c>
      <c r="N24" s="753"/>
      <c r="O24" s="525"/>
      <c r="P24" s="525"/>
      <c r="Q24" s="753"/>
      <c r="R24" s="526"/>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c r="R25" s="531"/>
      <c r="T25" s="494"/>
      <c r="U25" s="494"/>
      <c r="V25" s="494"/>
      <c r="W25" s="494"/>
    </row>
    <row r="26" spans="1:23" ht="15" customHeight="1">
      <c r="A26" s="533" t="s">
        <v>273</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274</v>
      </c>
      <c r="C27" s="496"/>
      <c r="D27" s="542">
        <v>1897.8</v>
      </c>
      <c r="E27" s="543">
        <v>2060.1999999999998</v>
      </c>
      <c r="F27" s="543">
        <v>2069.6999999999998</v>
      </c>
      <c r="G27" s="544">
        <v>2208.4</v>
      </c>
      <c r="H27" s="545">
        <v>2139.5</v>
      </c>
      <c r="I27" s="543">
        <v>241.7</v>
      </c>
      <c r="J27" s="543">
        <v>-68.900000000000006</v>
      </c>
      <c r="K27" s="756">
        <v>2278.3000000000002</v>
      </c>
      <c r="L27" s="543">
        <v>218.1</v>
      </c>
      <c r="M27" s="543">
        <v>69.900000000000006</v>
      </c>
      <c r="N27" s="756"/>
      <c r="O27" s="543"/>
      <c r="P27" s="543"/>
      <c r="Q27" s="756"/>
      <c r="R27" s="544"/>
      <c r="T27" s="494"/>
      <c r="U27" s="494"/>
      <c r="V27" s="494"/>
      <c r="W27" s="494"/>
    </row>
    <row r="28" spans="1:23" ht="15" customHeight="1">
      <c r="A28" s="546"/>
      <c r="B28" s="547" t="s">
        <v>275</v>
      </c>
      <c r="C28" s="548"/>
      <c r="D28" s="549">
        <v>-255.7</v>
      </c>
      <c r="E28" s="543">
        <v>-308.5</v>
      </c>
      <c r="F28" s="543">
        <v>-268.39999999999998</v>
      </c>
      <c r="G28" s="544">
        <v>-306.89999999999998</v>
      </c>
      <c r="H28" s="550">
        <v>-232.3</v>
      </c>
      <c r="I28" s="543">
        <v>23.4</v>
      </c>
      <c r="J28" s="543">
        <v>74.599999999999994</v>
      </c>
      <c r="K28" s="756">
        <v>-293.2</v>
      </c>
      <c r="L28" s="543">
        <v>15.3</v>
      </c>
      <c r="M28" s="543">
        <v>13.7</v>
      </c>
      <c r="N28" s="756"/>
      <c r="O28" s="543"/>
      <c r="P28" s="543"/>
      <c r="Q28" s="756"/>
      <c r="R28" s="544"/>
      <c r="T28" s="494"/>
      <c r="U28" s="494"/>
      <c r="V28" s="494"/>
      <c r="W28" s="494"/>
    </row>
    <row r="29" spans="1:23" ht="15" customHeight="1">
      <c r="A29" s="551" t="s">
        <v>55</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56</v>
      </c>
      <c r="C30" s="496"/>
      <c r="D30" s="542">
        <v>1642</v>
      </c>
      <c r="E30" s="543">
        <v>1751.7</v>
      </c>
      <c r="F30" s="543">
        <v>1801.4</v>
      </c>
      <c r="G30" s="544">
        <v>1901.5</v>
      </c>
      <c r="H30" s="545">
        <v>1907.2</v>
      </c>
      <c r="I30" s="518">
        <v>265.2</v>
      </c>
      <c r="J30" s="543">
        <v>5.7</v>
      </c>
      <c r="K30" s="756">
        <v>1985.1</v>
      </c>
      <c r="L30" s="543">
        <v>233.4</v>
      </c>
      <c r="M30" s="543">
        <v>83.6</v>
      </c>
      <c r="N30" s="756"/>
      <c r="O30" s="543"/>
      <c r="P30" s="543"/>
      <c r="Q30" s="756"/>
      <c r="R30" s="544"/>
      <c r="T30" s="494"/>
      <c r="U30" s="494"/>
      <c r="V30" s="494"/>
      <c r="W30" s="494"/>
    </row>
    <row r="31" spans="1:23" ht="15" customHeight="1" thickBot="1">
      <c r="A31" s="557"/>
      <c r="B31" s="558" t="s">
        <v>57</v>
      </c>
      <c r="C31" s="559"/>
      <c r="D31" s="857">
        <v>0</v>
      </c>
      <c r="E31" s="858" t="s">
        <v>40</v>
      </c>
      <c r="F31" s="858" t="s">
        <v>40</v>
      </c>
      <c r="G31" s="859" t="s">
        <v>40</v>
      </c>
      <c r="H31" s="860" t="s">
        <v>40</v>
      </c>
      <c r="I31" s="861" t="s">
        <v>40</v>
      </c>
      <c r="J31" s="861" t="s">
        <v>40</v>
      </c>
      <c r="K31" s="862" t="s">
        <v>40</v>
      </c>
      <c r="L31" s="809" t="s">
        <v>40</v>
      </c>
      <c r="M31" s="809" t="s">
        <v>40</v>
      </c>
      <c r="N31" s="809"/>
      <c r="O31" s="809"/>
      <c r="P31" s="809"/>
      <c r="Q31" s="809"/>
      <c r="R31" s="810"/>
      <c r="S31" s="804"/>
      <c r="T31" s="494"/>
      <c r="U31" s="494"/>
      <c r="V31" s="494"/>
      <c r="W31" s="494"/>
    </row>
    <row r="32" spans="1:23">
      <c r="A32" s="560"/>
      <c r="T32" s="494"/>
    </row>
    <row r="33" spans="1:18" ht="15" customHeight="1">
      <c r="A33" s="2069" t="s">
        <v>276</v>
      </c>
      <c r="B33" s="2069"/>
      <c r="C33" s="2069"/>
      <c r="D33" s="2069"/>
      <c r="E33" s="2069"/>
      <c r="F33" s="2069"/>
      <c r="G33" s="2069"/>
      <c r="H33" s="2069"/>
      <c r="I33" s="2069"/>
      <c r="J33" s="2069"/>
      <c r="K33" s="2069"/>
      <c r="L33" s="2069"/>
      <c r="M33" s="2069"/>
      <c r="N33" s="2069"/>
      <c r="O33" s="2069"/>
      <c r="P33" s="2069"/>
      <c r="Q33" s="2069"/>
      <c r="R33" s="1899"/>
    </row>
    <row r="34" spans="1:18" ht="15" customHeight="1">
      <c r="A34" s="472" t="s">
        <v>277</v>
      </c>
      <c r="B34" s="471"/>
      <c r="C34" s="471"/>
      <c r="D34" s="472"/>
      <c r="E34" s="472"/>
      <c r="F34" s="472"/>
      <c r="G34" s="472"/>
      <c r="H34" s="472"/>
      <c r="I34" s="472"/>
      <c r="J34" s="472"/>
      <c r="K34" s="472"/>
      <c r="L34" s="472"/>
      <c r="M34" s="472"/>
      <c r="N34" s="472"/>
      <c r="O34" s="472"/>
      <c r="P34" s="472"/>
      <c r="Q34" s="472"/>
      <c r="R34" s="472"/>
    </row>
    <row r="35" spans="1:18" ht="15" customHeight="1">
      <c r="A35" s="2069" t="s">
        <v>278</v>
      </c>
      <c r="B35" s="2069"/>
      <c r="C35" s="2069"/>
      <c r="D35" s="2069"/>
      <c r="E35" s="2069"/>
      <c r="F35" s="2069"/>
      <c r="G35" s="2069"/>
      <c r="H35" s="2069"/>
      <c r="I35" s="2069"/>
      <c r="J35" s="2069"/>
      <c r="K35" s="2069"/>
      <c r="L35" s="2069"/>
      <c r="M35" s="2069"/>
      <c r="N35" s="2069"/>
      <c r="O35" s="2069"/>
      <c r="P35" s="2069"/>
      <c r="Q35" s="2069"/>
      <c r="R35" s="1899"/>
    </row>
    <row r="36" spans="1:18" ht="15" customHeight="1">
      <c r="A36" s="472" t="s">
        <v>279</v>
      </c>
      <c r="B36" s="471"/>
      <c r="C36" s="471"/>
      <c r="D36" s="472"/>
      <c r="E36" s="472"/>
      <c r="F36" s="472"/>
      <c r="G36" s="472"/>
      <c r="H36" s="472"/>
      <c r="I36" s="472"/>
      <c r="J36" s="472"/>
      <c r="K36" s="472"/>
      <c r="L36" s="472"/>
      <c r="M36" s="472"/>
      <c r="N36" s="472"/>
      <c r="O36" s="472"/>
      <c r="P36" s="472"/>
      <c r="Q36" s="472"/>
      <c r="R36" s="472"/>
    </row>
    <row r="37" spans="1:18" ht="15" customHeight="1">
      <c r="A37" s="472" t="s">
        <v>280</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69" t="s">
        <v>281</v>
      </c>
      <c r="B39" s="2069"/>
      <c r="C39" s="2069"/>
      <c r="D39" s="2069"/>
      <c r="E39" s="2069"/>
      <c r="F39" s="2069"/>
      <c r="G39" s="2069"/>
      <c r="H39" s="2069"/>
      <c r="I39" s="2069"/>
      <c r="J39" s="2069"/>
      <c r="K39" s="2069"/>
      <c r="L39" s="2069"/>
      <c r="M39" s="472"/>
      <c r="N39" s="472"/>
      <c r="O39" s="472"/>
      <c r="P39" s="472"/>
      <c r="Q39" s="472"/>
      <c r="R39" s="472"/>
    </row>
    <row r="40" spans="1:18" ht="40.5" customHeight="1">
      <c r="A40" s="2070" t="s">
        <v>282</v>
      </c>
      <c r="B40" s="2070"/>
      <c r="C40" s="2070"/>
      <c r="D40" s="2070"/>
      <c r="E40" s="2070"/>
      <c r="F40" s="2070"/>
      <c r="G40" s="2070"/>
      <c r="H40" s="2070"/>
      <c r="I40" s="2070"/>
      <c r="J40" s="2070"/>
      <c r="K40" s="2070"/>
      <c r="L40" s="2070"/>
      <c r="M40" s="2070"/>
      <c r="N40" s="2070"/>
      <c r="O40" s="2070"/>
      <c r="P40" s="2070"/>
      <c r="Q40" s="2070"/>
      <c r="R40" s="2070"/>
    </row>
    <row r="41" spans="1:18" ht="13.25" customHeight="1">
      <c r="A41" s="1900"/>
      <c r="B41" s="1900"/>
      <c r="C41" s="1900"/>
      <c r="D41" s="1900"/>
      <c r="E41" s="1900"/>
      <c r="F41" s="1900"/>
      <c r="G41" s="1900"/>
      <c r="H41" s="1900"/>
      <c r="I41" s="1900"/>
      <c r="J41" s="1900"/>
      <c r="K41" s="1900"/>
      <c r="L41" s="1900"/>
      <c r="M41" s="1900"/>
      <c r="N41" s="1900"/>
      <c r="O41" s="1900"/>
      <c r="P41" s="1900"/>
      <c r="Q41" s="1900"/>
      <c r="R41" s="1900"/>
    </row>
    <row r="42" spans="1:18">
      <c r="A42" s="2069" t="s">
        <v>283</v>
      </c>
      <c r="B42" s="2069"/>
      <c r="C42" s="2069"/>
      <c r="D42" s="2069"/>
      <c r="E42" s="2069"/>
      <c r="F42" s="2069"/>
      <c r="G42" s="2069"/>
      <c r="H42" s="2069"/>
      <c r="I42" s="2069"/>
      <c r="J42" s="2069"/>
      <c r="K42" s="2069"/>
      <c r="L42" s="2069"/>
      <c r="M42" s="562"/>
      <c r="N42" s="562"/>
      <c r="O42" s="562"/>
      <c r="P42" s="562"/>
      <c r="Q42" s="562"/>
      <c r="R42" s="562"/>
    </row>
    <row r="43" spans="1:18" ht="30" customHeight="1">
      <c r="A43" s="2070" t="s">
        <v>284</v>
      </c>
      <c r="B43" s="2070"/>
      <c r="C43" s="2070"/>
      <c r="D43" s="2070"/>
      <c r="E43" s="2070"/>
      <c r="F43" s="2070"/>
      <c r="G43" s="2070"/>
      <c r="H43" s="2070"/>
      <c r="I43" s="2070"/>
      <c r="J43" s="2070"/>
      <c r="K43" s="2070"/>
      <c r="L43" s="2070"/>
      <c r="M43" s="2070"/>
      <c r="N43" s="2070"/>
      <c r="O43" s="2070"/>
      <c r="P43" s="2070"/>
      <c r="Q43" s="2070"/>
      <c r="R43" s="2070"/>
    </row>
    <row r="44" spans="1:18" ht="11.5" customHeight="1">
      <c r="A44" s="1900"/>
      <c r="B44" s="1900"/>
      <c r="C44" s="1900"/>
      <c r="D44" s="1900"/>
      <c r="E44" s="1900"/>
      <c r="F44" s="1900"/>
      <c r="G44" s="1900"/>
      <c r="H44" s="1900"/>
      <c r="I44" s="1900"/>
      <c r="J44" s="1900"/>
      <c r="K44" s="1900"/>
      <c r="L44" s="1900"/>
      <c r="M44" s="1900"/>
      <c r="N44" s="1900"/>
      <c r="O44" s="1900"/>
      <c r="P44" s="1900"/>
      <c r="Q44" s="1900"/>
      <c r="R44" s="1900"/>
    </row>
    <row r="45" spans="1:18">
      <c r="B45" s="564"/>
    </row>
    <row r="47" spans="1:18" s="561" customFormat="1">
      <c r="B47" s="564"/>
    </row>
    <row r="49" spans="2:2" s="561" customFormat="1">
      <c r="B49" s="564"/>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79" orientation="landscape" r:id="rId1"/>
  <headerFooter scaleWithDoc="0">
    <oddHeader>&amp;L&amp;"Calibri"&amp;10&amp;KFF0000 Internal - 社外秘&amp;1#_x000D_&amp;RChugai Pharmaceutical Co., Ltd. (4519) Supplementary Materials Consolidated Financial Statements for the six months ended June 30, 2025 (IFRS)　　　8</oddHeader>
    <oddFooter>&amp;L_x000D_&amp;1#&amp;"Calibri"&amp;10&amp;KFF0000 Internal - 社外秘</oddFoot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baseColWidth="10" defaultColWidth="8.83203125" defaultRowHeight="14"/>
  <cols>
    <col min="4" max="4" width="29.33203125" bestFit="1" customWidth="1"/>
    <col min="5" max="16" width="9" customWidth="1"/>
    <col min="17" max="17" width="4.5" style="1024" customWidth="1"/>
    <col min="20" max="20" width="34.5" bestFit="1" customWidth="1"/>
  </cols>
  <sheetData>
    <row r="1" spans="2:31">
      <c r="R1" s="1025" t="s">
        <v>67</v>
      </c>
    </row>
    <row r="2" spans="2:31" ht="15">
      <c r="B2" s="474" t="s">
        <v>245</v>
      </c>
      <c r="C2" s="471"/>
      <c r="D2" s="471"/>
      <c r="E2" s="472"/>
      <c r="F2" s="472"/>
      <c r="G2" s="472"/>
      <c r="H2" s="472"/>
      <c r="I2" s="472"/>
      <c r="J2" s="472"/>
      <c r="K2" s="472"/>
      <c r="L2" s="472"/>
      <c r="M2" s="472"/>
      <c r="N2" s="472"/>
      <c r="O2" s="472"/>
      <c r="P2" s="83"/>
      <c r="R2" s="377" t="s">
        <v>285</v>
      </c>
    </row>
    <row r="3" spans="2:31" ht="15" thickBot="1">
      <c r="B3" s="472"/>
      <c r="C3" s="471"/>
      <c r="D3" s="471"/>
      <c r="E3" s="472"/>
      <c r="F3" s="472"/>
      <c r="G3" s="471"/>
      <c r="H3" s="472"/>
      <c r="I3" s="472"/>
      <c r="J3" s="471"/>
      <c r="K3" s="472"/>
      <c r="L3" s="472"/>
      <c r="M3" s="471"/>
      <c r="N3" s="378"/>
      <c r="O3" s="378" t="s">
        <v>34</v>
      </c>
      <c r="P3" s="86"/>
      <c r="W3" s="561"/>
      <c r="Z3" s="561"/>
      <c r="AC3" s="561"/>
      <c r="AD3" s="1326"/>
      <c r="AE3" s="1326" t="s">
        <v>286</v>
      </c>
    </row>
    <row r="4" spans="2:31">
      <c r="B4" s="2071"/>
      <c r="C4" s="2072"/>
      <c r="D4" s="2073"/>
      <c r="E4" s="2080" t="s">
        <v>191</v>
      </c>
      <c r="F4" s="2081"/>
      <c r="G4" s="2081"/>
      <c r="H4" s="2081"/>
      <c r="I4" s="2081"/>
      <c r="J4" s="2081"/>
      <c r="K4" s="2081"/>
      <c r="L4" s="2081"/>
      <c r="M4" s="2081"/>
      <c r="N4" s="2081"/>
      <c r="O4" s="2082"/>
      <c r="P4" s="87"/>
      <c r="R4" s="2089"/>
      <c r="S4" s="2090"/>
      <c r="T4" s="2091"/>
      <c r="U4" s="2095" t="s">
        <v>287</v>
      </c>
      <c r="V4" s="2096"/>
      <c r="W4" s="2096"/>
      <c r="X4" s="2096"/>
      <c r="Y4" s="2096"/>
      <c r="Z4" s="2096"/>
      <c r="AA4" s="2096"/>
      <c r="AB4" s="2096"/>
      <c r="AC4" s="2096"/>
      <c r="AD4" s="2096"/>
      <c r="AE4" s="2097"/>
    </row>
    <row r="5" spans="2:31">
      <c r="B5" s="2074"/>
      <c r="C5" s="2075"/>
      <c r="D5" s="2076"/>
      <c r="E5" s="2086">
        <v>2022</v>
      </c>
      <c r="F5" s="2087" t="s">
        <v>246</v>
      </c>
      <c r="G5" s="2087" t="s">
        <v>246</v>
      </c>
      <c r="H5" s="2087" t="s">
        <v>246</v>
      </c>
      <c r="I5" s="2087" t="s">
        <v>246</v>
      </c>
      <c r="J5" s="2087" t="s">
        <v>246</v>
      </c>
      <c r="K5" s="2087" t="s">
        <v>246</v>
      </c>
      <c r="L5" s="2087" t="s">
        <v>246</v>
      </c>
      <c r="M5" s="2087" t="s">
        <v>246</v>
      </c>
      <c r="N5" s="2087" t="s">
        <v>246</v>
      </c>
      <c r="O5" s="2088" t="s">
        <v>246</v>
      </c>
      <c r="P5" s="87"/>
      <c r="R5" s="2092"/>
      <c r="S5" s="2093"/>
      <c r="T5" s="2094"/>
      <c r="U5" s="2098">
        <v>2023</v>
      </c>
      <c r="V5" s="2099"/>
      <c r="W5" s="2099"/>
      <c r="X5" s="2099"/>
      <c r="Y5" s="2099"/>
      <c r="Z5" s="2099"/>
      <c r="AA5" s="2099"/>
      <c r="AB5" s="2099"/>
      <c r="AC5" s="2099"/>
      <c r="AD5" s="2099"/>
      <c r="AE5" s="2100"/>
    </row>
    <row r="6" spans="2:31" ht="13.5" customHeight="1">
      <c r="B6" s="2074"/>
      <c r="C6" s="2075"/>
      <c r="D6" s="2076"/>
      <c r="E6" s="478" t="s">
        <v>247</v>
      </c>
      <c r="F6" s="479" t="s">
        <v>288</v>
      </c>
      <c r="G6" s="480" t="s">
        <v>289</v>
      </c>
      <c r="H6" s="481" t="s">
        <v>248</v>
      </c>
      <c r="I6" s="482" t="s">
        <v>290</v>
      </c>
      <c r="J6" s="482" t="s">
        <v>289</v>
      </c>
      <c r="K6" s="481" t="s">
        <v>249</v>
      </c>
      <c r="L6" s="482" t="s">
        <v>291</v>
      </c>
      <c r="M6" s="482" t="s">
        <v>289</v>
      </c>
      <c r="N6" s="483" t="s">
        <v>250</v>
      </c>
      <c r="O6" s="484" t="s">
        <v>289</v>
      </c>
      <c r="P6" s="87"/>
      <c r="R6" s="2092"/>
      <c r="S6" s="2093"/>
      <c r="T6" s="2094"/>
      <c r="U6" s="1329" t="s">
        <v>292</v>
      </c>
      <c r="V6" s="1330" t="s">
        <v>293</v>
      </c>
      <c r="W6" s="1330" t="s">
        <v>294</v>
      </c>
      <c r="X6" s="1327" t="s">
        <v>295</v>
      </c>
      <c r="Y6" s="1330" t="s">
        <v>293</v>
      </c>
      <c r="Z6" s="1330" t="s">
        <v>294</v>
      </c>
      <c r="AA6" s="1327" t="s">
        <v>296</v>
      </c>
      <c r="AB6" s="1330" t="s">
        <v>293</v>
      </c>
      <c r="AC6" s="1330" t="s">
        <v>294</v>
      </c>
      <c r="AD6" s="1328" t="s">
        <v>297</v>
      </c>
      <c r="AE6" s="1331" t="s">
        <v>294</v>
      </c>
    </row>
    <row r="7" spans="2:31">
      <c r="B7" s="486" t="s">
        <v>255</v>
      </c>
      <c r="C7" s="487"/>
      <c r="D7" s="487"/>
      <c r="E7" s="1116">
        <f>IF(U7="","",U7/10)</f>
        <v>304.5</v>
      </c>
      <c r="F7" s="1397">
        <f t="shared" ref="F7:O7" si="0">IF(V7="","",V7/10)</f>
        <v>47.6</v>
      </c>
      <c r="G7" s="1398">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298</v>
      </c>
      <c r="S7" s="577"/>
      <c r="T7" s="577"/>
      <c r="U7" s="1343">
        <v>3045</v>
      </c>
      <c r="V7" s="1344">
        <v>476</v>
      </c>
      <c r="W7" s="1345">
        <v>-1319</v>
      </c>
      <c r="X7" s="1346"/>
      <c r="Y7" s="1344"/>
      <c r="Z7" s="1344"/>
      <c r="AA7" s="1347"/>
      <c r="AB7" s="1344"/>
      <c r="AC7" s="1344"/>
      <c r="AD7" s="1345"/>
      <c r="AE7" s="1348"/>
    </row>
    <row r="8" spans="2:31">
      <c r="B8" s="495" t="s">
        <v>256</v>
      </c>
      <c r="C8" s="496"/>
      <c r="D8" s="496"/>
      <c r="E8" s="1399">
        <f t="shared" ref="E8:E30" si="1">IF(U8="","",U8/10)</f>
        <v>278.89999999999998</v>
      </c>
      <c r="F8" s="1400">
        <f t="shared" ref="F8:F30" si="2">IF(V8="","",V8/10)</f>
        <v>53.4</v>
      </c>
      <c r="G8" s="1400">
        <f t="shared" ref="G8:G30" si="3">IF(W8="","",W8/10)</f>
        <v>-13.3</v>
      </c>
      <c r="H8" s="508"/>
      <c r="I8" s="498"/>
      <c r="J8" s="498"/>
      <c r="K8" s="508"/>
      <c r="L8" s="498"/>
      <c r="M8" s="498"/>
      <c r="N8" s="508"/>
      <c r="O8" s="499"/>
      <c r="P8" s="87"/>
      <c r="R8" s="582" t="s">
        <v>299</v>
      </c>
      <c r="S8" s="584"/>
      <c r="T8" s="584"/>
      <c r="U8" s="1349">
        <v>2789</v>
      </c>
      <c r="V8" s="1350">
        <v>534</v>
      </c>
      <c r="W8" s="1351">
        <v>-133</v>
      </c>
      <c r="X8" s="1352"/>
      <c r="Y8" s="1350"/>
      <c r="Z8" s="1350"/>
      <c r="AA8" s="1353"/>
      <c r="AB8" s="1350"/>
      <c r="AC8" s="1350"/>
      <c r="AD8" s="1351"/>
      <c r="AE8" s="1354"/>
    </row>
    <row r="9" spans="2:31">
      <c r="B9" s="495" t="s">
        <v>257</v>
      </c>
      <c r="C9" s="496"/>
      <c r="D9" s="496"/>
      <c r="E9" s="1399">
        <f t="shared" si="1"/>
        <v>-112.5</v>
      </c>
      <c r="F9" s="1400">
        <f t="shared" si="2"/>
        <v>-1.3</v>
      </c>
      <c r="G9" s="1400">
        <f t="shared" si="3"/>
        <v>31.6</v>
      </c>
      <c r="H9" s="508"/>
      <c r="I9" s="498"/>
      <c r="J9" s="498"/>
      <c r="K9" s="508"/>
      <c r="L9" s="498"/>
      <c r="M9" s="498"/>
      <c r="N9" s="508"/>
      <c r="O9" s="499"/>
      <c r="P9" s="87"/>
      <c r="R9" s="582" t="s">
        <v>300</v>
      </c>
      <c r="S9" s="584"/>
      <c r="T9" s="584"/>
      <c r="U9" s="1349">
        <v>-1125</v>
      </c>
      <c r="V9" s="1350">
        <v>-13</v>
      </c>
      <c r="W9" s="1351">
        <v>316</v>
      </c>
      <c r="X9" s="1352"/>
      <c r="Y9" s="1350"/>
      <c r="Z9" s="1350"/>
      <c r="AA9" s="1353"/>
      <c r="AB9" s="1350"/>
      <c r="AC9" s="1350"/>
      <c r="AD9" s="1351"/>
      <c r="AE9" s="1354"/>
    </row>
    <row r="10" spans="2:31">
      <c r="B10" s="495" t="s">
        <v>258</v>
      </c>
      <c r="C10" s="496"/>
      <c r="D10" s="496"/>
      <c r="E10" s="1399">
        <f t="shared" si="1"/>
        <v>-56.6</v>
      </c>
      <c r="F10" s="1400">
        <f t="shared" si="2"/>
        <v>-109.5</v>
      </c>
      <c r="G10" s="1400">
        <f t="shared" si="3"/>
        <v>-23.6</v>
      </c>
      <c r="H10" s="508"/>
      <c r="I10" s="498"/>
      <c r="J10" s="498"/>
      <c r="K10" s="508"/>
      <c r="L10" s="498"/>
      <c r="M10" s="498"/>
      <c r="N10" s="508"/>
      <c r="O10" s="499"/>
      <c r="P10" s="87"/>
      <c r="R10" s="582" t="s">
        <v>301</v>
      </c>
      <c r="S10" s="584"/>
      <c r="T10" s="584"/>
      <c r="U10" s="1349">
        <v>-566</v>
      </c>
      <c r="V10" s="1350">
        <v>-1095</v>
      </c>
      <c r="W10" s="1351">
        <v>-236</v>
      </c>
      <c r="X10" s="1352"/>
      <c r="Y10" s="1350"/>
      <c r="Z10" s="1350"/>
      <c r="AA10" s="1353"/>
      <c r="AB10" s="1350"/>
      <c r="AC10" s="1350"/>
      <c r="AD10" s="1351"/>
      <c r="AE10" s="1354"/>
    </row>
    <row r="11" spans="2:31">
      <c r="B11" s="501"/>
      <c r="C11" s="502"/>
      <c r="D11" s="502" t="s">
        <v>259</v>
      </c>
      <c r="E11" s="1399">
        <f t="shared" si="1"/>
        <v>414.2</v>
      </c>
      <c r="F11" s="1401">
        <f t="shared" si="2"/>
        <v>-9.9</v>
      </c>
      <c r="G11" s="1401">
        <f t="shared" si="3"/>
        <v>-137.4</v>
      </c>
      <c r="H11" s="750"/>
      <c r="I11" s="504"/>
      <c r="J11" s="504"/>
      <c r="K11" s="750"/>
      <c r="L11" s="504"/>
      <c r="M11" s="504"/>
      <c r="N11" s="750"/>
      <c r="O11" s="505"/>
      <c r="P11" s="87"/>
      <c r="R11" s="589"/>
      <c r="S11" s="591"/>
      <c r="T11" s="591" t="s">
        <v>302</v>
      </c>
      <c r="U11" s="1349">
        <v>4142</v>
      </c>
      <c r="V11" s="1350">
        <v>-99</v>
      </c>
      <c r="W11" s="1351">
        <v>-1374</v>
      </c>
      <c r="X11" s="1352"/>
      <c r="Y11" s="1350"/>
      <c r="Z11" s="1350"/>
      <c r="AA11" s="1353"/>
      <c r="AB11" s="1350"/>
      <c r="AC11" s="1350"/>
      <c r="AD11" s="1351"/>
      <c r="AE11" s="1354"/>
    </row>
    <row r="12" spans="2:31">
      <c r="B12" s="495" t="s">
        <v>260</v>
      </c>
      <c r="C12" s="496"/>
      <c r="D12" s="496"/>
      <c r="E12" s="1399">
        <f t="shared" si="1"/>
        <v>389.1</v>
      </c>
      <c r="F12" s="1400">
        <f t="shared" si="2"/>
        <v>40.700000000000003</v>
      </c>
      <c r="G12" s="1400">
        <f t="shared" si="3"/>
        <v>13.8</v>
      </c>
      <c r="H12" s="508"/>
      <c r="I12" s="498"/>
      <c r="J12" s="498"/>
      <c r="K12" s="508"/>
      <c r="L12" s="498"/>
      <c r="M12" s="498"/>
      <c r="N12" s="508"/>
      <c r="O12" s="499"/>
      <c r="P12" s="87"/>
      <c r="R12" s="582" t="s">
        <v>303</v>
      </c>
      <c r="S12" s="584"/>
      <c r="T12" s="584"/>
      <c r="U12" s="1349">
        <v>3891</v>
      </c>
      <c r="V12" s="1350">
        <v>407</v>
      </c>
      <c r="W12" s="1351">
        <v>138</v>
      </c>
      <c r="X12" s="1352"/>
      <c r="Y12" s="1350"/>
      <c r="Z12" s="1350"/>
      <c r="AA12" s="1353"/>
      <c r="AB12" s="1350"/>
      <c r="AC12" s="1350"/>
      <c r="AD12" s="1351"/>
      <c r="AE12" s="1354"/>
    </row>
    <row r="13" spans="2:31">
      <c r="B13" s="495" t="s">
        <v>261</v>
      </c>
      <c r="C13" s="496"/>
      <c r="D13" s="496"/>
      <c r="E13" s="1399">
        <f t="shared" si="1"/>
        <v>10.7</v>
      </c>
      <c r="F13" s="1400">
        <f t="shared" si="2"/>
        <v>-2.1</v>
      </c>
      <c r="G13" s="1400">
        <f t="shared" si="3"/>
        <v>-0.6</v>
      </c>
      <c r="H13" s="508"/>
      <c r="I13" s="498"/>
      <c r="J13" s="498"/>
      <c r="K13" s="508"/>
      <c r="L13" s="498"/>
      <c r="M13" s="498"/>
      <c r="N13" s="508"/>
      <c r="O13" s="499"/>
      <c r="P13" s="87"/>
      <c r="R13" s="582" t="s">
        <v>304</v>
      </c>
      <c r="S13" s="584"/>
      <c r="T13" s="584"/>
      <c r="U13" s="1349">
        <v>107</v>
      </c>
      <c r="V13" s="1350">
        <v>-21</v>
      </c>
      <c r="W13" s="1351">
        <v>-6</v>
      </c>
      <c r="X13" s="1352"/>
      <c r="Y13" s="1350"/>
      <c r="Z13" s="1350"/>
      <c r="AA13" s="1353"/>
      <c r="AB13" s="1350"/>
      <c r="AC13" s="1350"/>
      <c r="AD13" s="1351"/>
      <c r="AE13" s="1354"/>
    </row>
    <row r="14" spans="2:31">
      <c r="B14" s="495" t="s">
        <v>262</v>
      </c>
      <c r="C14" s="496"/>
      <c r="D14" s="496"/>
      <c r="E14" s="1399">
        <f t="shared" si="1"/>
        <v>19.7</v>
      </c>
      <c r="F14" s="1400">
        <f t="shared" si="2"/>
        <v>-5.2</v>
      </c>
      <c r="G14" s="1400">
        <f t="shared" si="3"/>
        <v>-5.4</v>
      </c>
      <c r="H14" s="508"/>
      <c r="I14" s="498"/>
      <c r="J14" s="498"/>
      <c r="K14" s="508"/>
      <c r="L14" s="498"/>
      <c r="M14" s="498"/>
      <c r="N14" s="508"/>
      <c r="O14" s="499"/>
      <c r="P14" s="87"/>
      <c r="R14" s="582" t="s">
        <v>305</v>
      </c>
      <c r="S14" s="584"/>
      <c r="T14" s="584"/>
      <c r="U14" s="1349">
        <v>197</v>
      </c>
      <c r="V14" s="1350">
        <v>-52</v>
      </c>
      <c r="W14" s="1351">
        <v>-54</v>
      </c>
      <c r="X14" s="1352"/>
      <c r="Y14" s="1350"/>
      <c r="Z14" s="1350"/>
      <c r="AA14" s="1353"/>
      <c r="AB14" s="1350"/>
      <c r="AC14" s="1350"/>
      <c r="AD14" s="1351"/>
      <c r="AE14" s="1354"/>
    </row>
    <row r="15" spans="2:31">
      <c r="B15" s="495" t="s">
        <v>263</v>
      </c>
      <c r="C15" s="496"/>
      <c r="D15" s="496"/>
      <c r="E15" s="1399">
        <f t="shared" si="1"/>
        <v>42.1</v>
      </c>
      <c r="F15" s="1400">
        <f t="shared" si="2"/>
        <v>17.3</v>
      </c>
      <c r="G15" s="1400">
        <f t="shared" si="3"/>
        <v>6.1</v>
      </c>
      <c r="H15" s="508"/>
      <c r="I15" s="498"/>
      <c r="J15" s="498"/>
      <c r="K15" s="508"/>
      <c r="L15" s="498"/>
      <c r="M15" s="498"/>
      <c r="N15" s="508"/>
      <c r="O15" s="499"/>
      <c r="P15" s="87"/>
      <c r="R15" s="582" t="s">
        <v>306</v>
      </c>
      <c r="S15" s="584"/>
      <c r="T15" s="584"/>
      <c r="U15" s="1349">
        <v>421</v>
      </c>
      <c r="V15" s="1350">
        <v>173</v>
      </c>
      <c r="W15" s="1351">
        <v>61</v>
      </c>
      <c r="X15" s="1352"/>
      <c r="Y15" s="1350"/>
      <c r="Z15" s="1350"/>
      <c r="AA15" s="1353"/>
      <c r="AB15" s="1350"/>
      <c r="AC15" s="1350"/>
      <c r="AD15" s="1351"/>
      <c r="AE15" s="1354"/>
    </row>
    <row r="16" spans="2:31">
      <c r="B16" s="501"/>
      <c r="C16" s="502"/>
      <c r="D16" s="502" t="s">
        <v>264</v>
      </c>
      <c r="E16" s="1399">
        <f t="shared" si="1"/>
        <v>461.5</v>
      </c>
      <c r="F16" s="1401">
        <f t="shared" si="2"/>
        <v>50.6</v>
      </c>
      <c r="G16" s="1401">
        <f t="shared" si="3"/>
        <v>13.7</v>
      </c>
      <c r="H16" s="750"/>
      <c r="I16" s="504"/>
      <c r="J16" s="504"/>
      <c r="K16" s="750"/>
      <c r="L16" s="504"/>
      <c r="M16" s="504"/>
      <c r="N16" s="750"/>
      <c r="O16" s="505"/>
      <c r="P16" s="87"/>
      <c r="R16" s="589"/>
      <c r="S16" s="591"/>
      <c r="T16" s="591" t="s">
        <v>307</v>
      </c>
      <c r="U16" s="1349">
        <v>4615</v>
      </c>
      <c r="V16" s="1350">
        <v>506</v>
      </c>
      <c r="W16" s="1351">
        <v>137</v>
      </c>
      <c r="X16" s="1352"/>
      <c r="Y16" s="1350"/>
      <c r="Z16" s="1350"/>
      <c r="AA16" s="1353"/>
      <c r="AB16" s="1350"/>
      <c r="AC16" s="1350"/>
      <c r="AD16" s="1351"/>
      <c r="AE16" s="1354"/>
    </row>
    <row r="17" spans="2:31">
      <c r="B17" s="510"/>
      <c r="C17" s="511"/>
      <c r="D17" s="511" t="s">
        <v>265</v>
      </c>
      <c r="E17" s="1399">
        <f t="shared" si="1"/>
        <v>875.8</v>
      </c>
      <c r="F17" s="1401">
        <f t="shared" si="2"/>
        <v>40.9</v>
      </c>
      <c r="G17" s="1401">
        <f t="shared" si="3"/>
        <v>-123.5</v>
      </c>
      <c r="H17" s="751"/>
      <c r="I17" s="513"/>
      <c r="J17" s="513"/>
      <c r="K17" s="751"/>
      <c r="L17" s="513"/>
      <c r="M17" s="513"/>
      <c r="N17" s="751"/>
      <c r="O17" s="514"/>
      <c r="P17" s="87"/>
      <c r="R17" s="597"/>
      <c r="S17" s="599"/>
      <c r="T17" s="599" t="s">
        <v>308</v>
      </c>
      <c r="U17" s="1349">
        <v>8758</v>
      </c>
      <c r="V17" s="1350">
        <v>409</v>
      </c>
      <c r="W17" s="1351">
        <v>-1235</v>
      </c>
      <c r="X17" s="1352"/>
      <c r="Y17" s="1350"/>
      <c r="Z17" s="1350"/>
      <c r="AA17" s="1353"/>
      <c r="AB17" s="1350"/>
      <c r="AC17" s="1350"/>
      <c r="AD17" s="1351"/>
      <c r="AE17" s="1354"/>
    </row>
    <row r="18" spans="2:31">
      <c r="B18" s="495" t="s">
        <v>266</v>
      </c>
      <c r="C18" s="496"/>
      <c r="D18" s="496"/>
      <c r="E18" s="1193" t="s">
        <v>187</v>
      </c>
      <c r="F18" s="1414" t="s">
        <v>40</v>
      </c>
      <c r="G18" s="1414" t="s">
        <v>40</v>
      </c>
      <c r="H18" s="508"/>
      <c r="I18" s="508"/>
      <c r="J18" s="508"/>
      <c r="K18" s="508"/>
      <c r="L18" s="508"/>
      <c r="M18" s="508"/>
      <c r="N18" s="508"/>
      <c r="O18" s="851"/>
      <c r="P18" s="87"/>
      <c r="R18" s="582" t="s">
        <v>309</v>
      </c>
      <c r="S18" s="584"/>
      <c r="T18" s="584"/>
      <c r="U18" s="1355" t="s">
        <v>40</v>
      </c>
      <c r="V18" s="1356" t="s">
        <v>40</v>
      </c>
      <c r="W18" s="1356" t="s">
        <v>40</v>
      </c>
      <c r="X18" s="1356"/>
      <c r="Y18" s="1356"/>
      <c r="Z18" s="1353"/>
      <c r="AA18" s="1357"/>
      <c r="AB18" s="1356"/>
      <c r="AC18" s="1356"/>
      <c r="AD18" s="1353"/>
      <c r="AE18" s="1358"/>
    </row>
    <row r="19" spans="2:31">
      <c r="B19" s="495" t="s">
        <v>267</v>
      </c>
      <c r="C19" s="496"/>
      <c r="D19" s="496"/>
      <c r="E19" s="1399">
        <f t="shared" si="1"/>
        <v>306.89999999999998</v>
      </c>
      <c r="F19" s="1400">
        <f t="shared" si="2"/>
        <v>105.6</v>
      </c>
      <c r="G19" s="1400">
        <f t="shared" si="3"/>
        <v>26</v>
      </c>
      <c r="H19" s="508"/>
      <c r="I19" s="498"/>
      <c r="J19" s="498"/>
      <c r="K19" s="508"/>
      <c r="L19" s="498"/>
      <c r="M19" s="498"/>
      <c r="N19" s="508"/>
      <c r="O19" s="519"/>
      <c r="P19" s="87"/>
      <c r="R19" s="582" t="s">
        <v>310</v>
      </c>
      <c r="S19" s="584"/>
      <c r="T19" s="584"/>
      <c r="U19" s="1359">
        <v>3069</v>
      </c>
      <c r="V19" s="1350">
        <v>1056</v>
      </c>
      <c r="W19" s="1350">
        <v>260</v>
      </c>
      <c r="X19" s="1352"/>
      <c r="Y19" s="1350"/>
      <c r="Z19" s="1350"/>
      <c r="AA19" s="1352"/>
      <c r="AB19" s="1350"/>
      <c r="AC19" s="1350"/>
      <c r="AD19" s="1350"/>
      <c r="AE19" s="1360"/>
    </row>
    <row r="20" spans="2:31">
      <c r="B20" s="495" t="s">
        <v>268</v>
      </c>
      <c r="C20" s="496"/>
      <c r="D20" s="496"/>
      <c r="E20" s="1399">
        <f t="shared" si="1"/>
        <v>247.7</v>
      </c>
      <c r="F20" s="1400">
        <f t="shared" si="2"/>
        <v>17.2</v>
      </c>
      <c r="G20" s="1400">
        <f t="shared" si="3"/>
        <v>25.5</v>
      </c>
      <c r="H20" s="508"/>
      <c r="I20" s="498"/>
      <c r="J20" s="498"/>
      <c r="K20" s="508"/>
      <c r="L20" s="498"/>
      <c r="M20" s="498"/>
      <c r="N20" s="508"/>
      <c r="O20" s="499"/>
      <c r="P20" s="87"/>
      <c r="R20" s="582" t="s">
        <v>311</v>
      </c>
      <c r="S20" s="584"/>
      <c r="T20" s="584"/>
      <c r="U20" s="1349">
        <v>2477</v>
      </c>
      <c r="V20" s="1350">
        <v>172</v>
      </c>
      <c r="W20" s="1351">
        <v>255</v>
      </c>
      <c r="X20" s="1352"/>
      <c r="Y20" s="1350"/>
      <c r="Z20" s="1350"/>
      <c r="AA20" s="1353"/>
      <c r="AB20" s="1350"/>
      <c r="AC20" s="1350"/>
      <c r="AD20" s="1351"/>
      <c r="AE20" s="1354"/>
    </row>
    <row r="21" spans="2:31">
      <c r="B21" s="501"/>
      <c r="C21" s="502"/>
      <c r="D21" s="502" t="s">
        <v>269</v>
      </c>
      <c r="E21" s="1402">
        <f t="shared" si="1"/>
        <v>554.6</v>
      </c>
      <c r="F21" s="1401">
        <f t="shared" si="2"/>
        <v>122.8</v>
      </c>
      <c r="G21" s="1401">
        <f t="shared" si="3"/>
        <v>51.5</v>
      </c>
      <c r="H21" s="750"/>
      <c r="I21" s="504"/>
      <c r="J21" s="504"/>
      <c r="K21" s="750"/>
      <c r="L21" s="504"/>
      <c r="M21" s="504"/>
      <c r="N21" s="750"/>
      <c r="O21" s="505"/>
      <c r="P21" s="87"/>
      <c r="R21" s="589"/>
      <c r="S21" s="591"/>
      <c r="T21" s="591" t="s">
        <v>312</v>
      </c>
      <c r="U21" s="1349">
        <v>5546</v>
      </c>
      <c r="V21" s="1361">
        <v>1228</v>
      </c>
      <c r="W21" s="1351">
        <v>515</v>
      </c>
      <c r="X21" s="1362"/>
      <c r="Y21" s="1361"/>
      <c r="Z21" s="1361"/>
      <c r="AA21" s="1353"/>
      <c r="AB21" s="1361"/>
      <c r="AC21" s="1361"/>
      <c r="AD21" s="1351"/>
      <c r="AE21" s="1354"/>
    </row>
    <row r="22" spans="2:31">
      <c r="B22" s="495" t="s">
        <v>270</v>
      </c>
      <c r="C22" s="496"/>
      <c r="D22" s="496"/>
      <c r="E22" s="1399">
        <f t="shared" si="1"/>
        <v>6.5</v>
      </c>
      <c r="F22" s="1400">
        <f t="shared" si="2"/>
        <v>32.700000000000003</v>
      </c>
      <c r="G22" s="1400">
        <f t="shared" si="3"/>
        <v>84.6</v>
      </c>
      <c r="H22" s="752"/>
      <c r="I22" s="498"/>
      <c r="J22" s="498"/>
      <c r="K22" s="508"/>
      <c r="L22" s="498"/>
      <c r="M22" s="498"/>
      <c r="N22" s="752"/>
      <c r="O22" s="519"/>
      <c r="P22" s="87"/>
      <c r="R22" s="582" t="s">
        <v>313</v>
      </c>
      <c r="S22" s="584"/>
      <c r="T22" s="584"/>
      <c r="U22" s="1349">
        <v>65</v>
      </c>
      <c r="V22" s="1350">
        <v>327</v>
      </c>
      <c r="W22" s="1351">
        <v>846</v>
      </c>
      <c r="X22" s="1352"/>
      <c r="Y22" s="1350"/>
      <c r="Z22" s="1350"/>
      <c r="AA22" s="1353"/>
      <c r="AB22" s="1350"/>
      <c r="AC22" s="1350"/>
      <c r="AD22" s="1351"/>
      <c r="AE22" s="1354"/>
    </row>
    <row r="23" spans="2:31">
      <c r="B23" s="501"/>
      <c r="C23" s="502"/>
      <c r="D23" s="502" t="s">
        <v>271</v>
      </c>
      <c r="E23" s="1399">
        <f t="shared" si="1"/>
        <v>561.20000000000005</v>
      </c>
      <c r="F23" s="1401">
        <f t="shared" si="2"/>
        <v>155.6</v>
      </c>
      <c r="G23" s="1401">
        <f t="shared" si="3"/>
        <v>136.19999999999999</v>
      </c>
      <c r="H23" s="750"/>
      <c r="I23" s="504"/>
      <c r="J23" s="504"/>
      <c r="K23" s="750"/>
      <c r="L23" s="504"/>
      <c r="M23" s="504"/>
      <c r="N23" s="750"/>
      <c r="O23" s="505"/>
      <c r="P23" s="87"/>
      <c r="R23" s="589"/>
      <c r="S23" s="591"/>
      <c r="T23" s="591" t="s">
        <v>314</v>
      </c>
      <c r="U23" s="1349">
        <v>5612</v>
      </c>
      <c r="V23" s="1350">
        <v>1556</v>
      </c>
      <c r="W23" s="1351">
        <v>1362</v>
      </c>
      <c r="X23" s="1352"/>
      <c r="Y23" s="1350"/>
      <c r="Z23" s="1350"/>
      <c r="AA23" s="1353"/>
      <c r="AB23" s="1350"/>
      <c r="AC23" s="1350"/>
      <c r="AD23" s="1351"/>
      <c r="AE23" s="1354"/>
    </row>
    <row r="24" spans="2:31">
      <c r="B24" s="522"/>
      <c r="C24" s="523"/>
      <c r="D24" s="523" t="s">
        <v>272</v>
      </c>
      <c r="E24" s="1403">
        <f t="shared" si="1"/>
        <v>1436.9</v>
      </c>
      <c r="F24" s="1404">
        <f t="shared" si="2"/>
        <v>196.4</v>
      </c>
      <c r="G24" s="1401">
        <f t="shared" si="3"/>
        <v>12.5</v>
      </c>
      <c r="H24" s="753"/>
      <c r="I24" s="525"/>
      <c r="J24" s="525"/>
      <c r="K24" s="753"/>
      <c r="L24" s="525"/>
      <c r="M24" s="525"/>
      <c r="N24" s="753"/>
      <c r="O24" s="526"/>
      <c r="P24" s="87"/>
      <c r="R24" s="612"/>
      <c r="S24" s="614"/>
      <c r="T24" s="614" t="s">
        <v>315</v>
      </c>
      <c r="U24" s="1363">
        <v>14369</v>
      </c>
      <c r="V24" s="1364">
        <v>1964</v>
      </c>
      <c r="W24" s="1365">
        <v>125</v>
      </c>
      <c r="X24" s="1366"/>
      <c r="Y24" s="1364"/>
      <c r="Z24" s="1364"/>
      <c r="AA24" s="1367"/>
      <c r="AB24" s="1364"/>
      <c r="AC24" s="1364"/>
      <c r="AD24" s="1364"/>
      <c r="AE24" s="1368"/>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2"/>
      <c r="U25" s="1369"/>
      <c r="V25" s="1370"/>
      <c r="W25" s="1371"/>
      <c r="X25" s="1372"/>
      <c r="Y25" s="1370"/>
      <c r="Z25" s="1373"/>
      <c r="AA25" s="1374"/>
      <c r="AB25" s="1370"/>
      <c r="AC25" s="1373"/>
      <c r="AD25" s="1375"/>
      <c r="AE25" s="1376"/>
    </row>
    <row r="26" spans="2:31">
      <c r="B26" s="533" t="s">
        <v>273</v>
      </c>
      <c r="C26" s="534"/>
      <c r="D26" s="534"/>
      <c r="E26" s="1405" t="str">
        <f t="shared" si="1"/>
        <v/>
      </c>
      <c r="F26" s="1406" t="str">
        <f t="shared" si="2"/>
        <v/>
      </c>
      <c r="G26" s="1407" t="str">
        <f t="shared" si="3"/>
        <v/>
      </c>
      <c r="H26" s="755"/>
      <c r="I26" s="536"/>
      <c r="J26" s="536"/>
      <c r="K26" s="755"/>
      <c r="L26" s="536"/>
      <c r="M26" s="536"/>
      <c r="N26" s="755"/>
      <c r="O26" s="537"/>
      <c r="P26" s="87"/>
      <c r="R26" s="379" t="s">
        <v>315</v>
      </c>
      <c r="S26" s="1333"/>
      <c r="T26" s="1333"/>
      <c r="U26" s="1343"/>
      <c r="V26" s="1377"/>
      <c r="W26" s="1345"/>
      <c r="X26" s="1378"/>
      <c r="Y26" s="1377"/>
      <c r="Z26" s="1379"/>
      <c r="AA26" s="1347"/>
      <c r="AB26" s="1377"/>
      <c r="AC26" s="1379"/>
      <c r="AD26" s="1380"/>
      <c r="AE26" s="1381"/>
    </row>
    <row r="27" spans="2:31">
      <c r="B27" s="540"/>
      <c r="C27" s="541" t="s">
        <v>274</v>
      </c>
      <c r="D27" s="496"/>
      <c r="E27" s="1408">
        <f t="shared" si="1"/>
        <v>1772</v>
      </c>
      <c r="F27" s="1409">
        <f t="shared" si="2"/>
        <v>187.1</v>
      </c>
      <c r="G27" s="1409">
        <f t="shared" si="3"/>
        <v>-97.8</v>
      </c>
      <c r="H27" s="756"/>
      <c r="I27" s="543"/>
      <c r="J27" s="543"/>
      <c r="K27" s="756"/>
      <c r="L27" s="543"/>
      <c r="M27" s="543"/>
      <c r="N27" s="756"/>
      <c r="O27" s="544"/>
      <c r="P27" s="87"/>
      <c r="R27" s="1334"/>
      <c r="S27" s="583" t="s">
        <v>316</v>
      </c>
      <c r="T27" s="584"/>
      <c r="U27" s="1349">
        <v>17720</v>
      </c>
      <c r="V27" s="1350">
        <v>1871</v>
      </c>
      <c r="W27" s="1351">
        <v>-978</v>
      </c>
      <c r="X27" s="1352"/>
      <c r="Y27" s="1350"/>
      <c r="Z27" s="1350"/>
      <c r="AA27" s="1353"/>
      <c r="AB27" s="1350"/>
      <c r="AC27" s="1350"/>
      <c r="AD27" s="1351"/>
      <c r="AE27" s="1360"/>
    </row>
    <row r="28" spans="2:31">
      <c r="B28" s="546"/>
      <c r="C28" s="547" t="s">
        <v>275</v>
      </c>
      <c r="D28" s="548"/>
      <c r="E28" s="1410">
        <f t="shared" si="1"/>
        <v>-335.1</v>
      </c>
      <c r="F28" s="1409">
        <f t="shared" si="2"/>
        <v>9.3000000000000007</v>
      </c>
      <c r="G28" s="1409">
        <f t="shared" si="3"/>
        <v>110.3</v>
      </c>
      <c r="H28" s="756"/>
      <c r="I28" s="543"/>
      <c r="J28" s="543"/>
      <c r="K28" s="756"/>
      <c r="L28" s="543"/>
      <c r="M28" s="543"/>
      <c r="N28" s="756"/>
      <c r="O28" s="544"/>
      <c r="P28" s="87"/>
      <c r="R28" s="1335"/>
      <c r="S28" s="1336" t="s">
        <v>317</v>
      </c>
      <c r="T28" s="1337"/>
      <c r="U28" s="1382">
        <v>-3351</v>
      </c>
      <c r="V28" s="1350">
        <v>93</v>
      </c>
      <c r="W28" s="1383">
        <v>1103</v>
      </c>
      <c r="X28" s="1352"/>
      <c r="Y28" s="1350"/>
      <c r="Z28" s="1350"/>
      <c r="AA28" s="1384"/>
      <c r="AB28" s="1350"/>
      <c r="AC28" s="1350"/>
      <c r="AD28" s="1383"/>
      <c r="AE28" s="1360"/>
    </row>
    <row r="29" spans="2:31">
      <c r="B29" s="551" t="s">
        <v>55</v>
      </c>
      <c r="C29" s="511"/>
      <c r="D29" s="511"/>
      <c r="E29" s="1408" t="str">
        <f t="shared" si="1"/>
        <v/>
      </c>
      <c r="F29" s="1411" t="str">
        <f t="shared" si="2"/>
        <v/>
      </c>
      <c r="G29" s="1412" t="str">
        <f t="shared" si="3"/>
        <v/>
      </c>
      <c r="H29" s="757"/>
      <c r="I29" s="553"/>
      <c r="J29" s="553"/>
      <c r="K29" s="757"/>
      <c r="L29" s="553"/>
      <c r="M29" s="553"/>
      <c r="N29" s="757"/>
      <c r="O29" s="554"/>
      <c r="P29" s="87"/>
      <c r="R29" s="1338" t="s">
        <v>318</v>
      </c>
      <c r="S29" s="599"/>
      <c r="T29" s="599"/>
      <c r="U29" s="1349"/>
      <c r="V29" s="1385"/>
      <c r="W29" s="1351"/>
      <c r="X29" s="1386"/>
      <c r="Y29" s="1385"/>
      <c r="Z29" s="1387"/>
      <c r="AA29" s="1353"/>
      <c r="AB29" s="1385"/>
      <c r="AC29" s="1387"/>
      <c r="AD29" s="1385"/>
      <c r="AE29" s="1388"/>
    </row>
    <row r="30" spans="2:31">
      <c r="B30" s="540"/>
      <c r="C30" s="541" t="s">
        <v>56</v>
      </c>
      <c r="D30" s="496"/>
      <c r="E30" s="1408">
        <f t="shared" si="1"/>
        <v>1436.9</v>
      </c>
      <c r="F30" s="1413">
        <f t="shared" si="2"/>
        <v>196.4</v>
      </c>
      <c r="G30" s="1409">
        <f t="shared" si="3"/>
        <v>12.5</v>
      </c>
      <c r="H30" s="756"/>
      <c r="I30" s="543"/>
      <c r="J30" s="543"/>
      <c r="K30" s="756"/>
      <c r="L30" s="543"/>
      <c r="M30" s="543"/>
      <c r="N30" s="756"/>
      <c r="O30" s="544"/>
      <c r="R30" s="1334"/>
      <c r="S30" s="1339" t="s">
        <v>319</v>
      </c>
      <c r="T30" s="584"/>
      <c r="U30" s="1349">
        <v>14369</v>
      </c>
      <c r="V30" s="1389">
        <v>1964</v>
      </c>
      <c r="W30" s="1351">
        <v>125</v>
      </c>
      <c r="X30" s="1390"/>
      <c r="Y30" s="1389"/>
      <c r="Z30" s="1391"/>
      <c r="AA30" s="1353"/>
      <c r="AB30" s="1389"/>
      <c r="AC30" s="1391"/>
      <c r="AD30" s="1351"/>
      <c r="AE30" s="1354"/>
    </row>
    <row r="31" spans="2:31" ht="15" thickBot="1">
      <c r="B31" s="557"/>
      <c r="C31" s="558" t="s">
        <v>57</v>
      </c>
      <c r="D31" s="559"/>
      <c r="E31" s="1416" t="s">
        <v>187</v>
      </c>
      <c r="F31" s="1415" t="s">
        <v>40</v>
      </c>
      <c r="G31" s="1415" t="s">
        <v>40</v>
      </c>
      <c r="H31" s="862"/>
      <c r="I31" s="809"/>
      <c r="J31" s="809"/>
      <c r="K31" s="809"/>
      <c r="L31" s="809"/>
      <c r="M31" s="809"/>
      <c r="N31" s="809"/>
      <c r="O31" s="810"/>
      <c r="R31" s="1340"/>
      <c r="S31" s="1341" t="s">
        <v>158</v>
      </c>
      <c r="T31" s="1342"/>
      <c r="U31" s="1392" t="s">
        <v>40</v>
      </c>
      <c r="V31" s="1393" t="s">
        <v>40</v>
      </c>
      <c r="W31" s="1393" t="s">
        <v>40</v>
      </c>
      <c r="X31" s="1393"/>
      <c r="Y31" s="1393"/>
      <c r="Z31" s="1393"/>
      <c r="AA31" s="1393"/>
      <c r="AB31" s="1394"/>
      <c r="AC31" s="1395"/>
      <c r="AD31" s="1393"/>
      <c r="AE31" s="139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baseColWidth="10" defaultColWidth="9" defaultRowHeight="14"/>
  <cols>
    <col min="1" max="1" width="2.5" style="375" customWidth="1"/>
    <col min="2" max="2" width="2.5" style="564" customWidth="1"/>
    <col min="3" max="3" width="28.5" style="564" customWidth="1"/>
    <col min="4" max="4" width="28.6640625" style="561" customWidth="1"/>
    <col min="5" max="12" width="11" style="375" customWidth="1"/>
    <col min="13" max="13" width="2.33203125" style="375" customWidth="1"/>
    <col min="14" max="14" width="9" style="375"/>
    <col min="15" max="15" width="11" style="375" customWidth="1"/>
    <col min="16" max="16384" width="9" style="375"/>
  </cols>
  <sheetData>
    <row r="1" spans="1:17">
      <c r="A1" s="374"/>
      <c r="K1" s="6"/>
      <c r="L1" s="129"/>
    </row>
    <row r="2" spans="1:17" ht="15">
      <c r="A2" s="377" t="s">
        <v>320</v>
      </c>
    </row>
    <row r="3" spans="1:17" ht="15" thickBot="1">
      <c r="L3" s="378" t="s">
        <v>34</v>
      </c>
    </row>
    <row r="4" spans="1:17">
      <c r="A4" s="2089"/>
      <c r="B4" s="2090"/>
      <c r="C4" s="2091"/>
      <c r="D4" s="2091"/>
      <c r="E4" s="2104" t="s">
        <v>321</v>
      </c>
      <c r="F4" s="2105"/>
      <c r="G4" s="2105"/>
      <c r="H4" s="2105"/>
      <c r="I4" s="2106" t="s">
        <v>26</v>
      </c>
      <c r="J4" s="2107"/>
      <c r="K4" s="2107"/>
      <c r="L4" s="2108"/>
    </row>
    <row r="5" spans="1:17">
      <c r="A5" s="2092"/>
      <c r="B5" s="2093"/>
      <c r="C5" s="2094"/>
      <c r="D5" s="2094"/>
      <c r="E5" s="2109">
        <v>2024</v>
      </c>
      <c r="F5" s="2110"/>
      <c r="G5" s="2110"/>
      <c r="H5" s="2110"/>
      <c r="I5" s="2111">
        <v>2025</v>
      </c>
      <c r="J5" s="2112"/>
      <c r="K5" s="2112"/>
      <c r="L5" s="2113"/>
    </row>
    <row r="6" spans="1:17">
      <c r="A6" s="2092"/>
      <c r="B6" s="2093"/>
      <c r="C6" s="2094"/>
      <c r="D6" s="2094"/>
      <c r="E6" s="565" t="s">
        <v>322</v>
      </c>
      <c r="F6" s="566" t="s">
        <v>323</v>
      </c>
      <c r="G6" s="566" t="s">
        <v>324</v>
      </c>
      <c r="H6" s="567" t="s">
        <v>193</v>
      </c>
      <c r="I6" s="568" t="s">
        <v>14</v>
      </c>
      <c r="J6" s="566" t="s">
        <v>15</v>
      </c>
      <c r="K6" s="566" t="s">
        <v>16</v>
      </c>
      <c r="L6" s="569" t="s">
        <v>17</v>
      </c>
    </row>
    <row r="7" spans="1:17">
      <c r="A7" s="2092"/>
      <c r="B7" s="2093"/>
      <c r="C7" s="2094"/>
      <c r="D7" s="2094"/>
      <c r="E7" s="570" t="s">
        <v>19</v>
      </c>
      <c r="F7" s="571" t="s">
        <v>19</v>
      </c>
      <c r="G7" s="571" t="s">
        <v>19</v>
      </c>
      <c r="H7" s="572" t="s">
        <v>19</v>
      </c>
      <c r="I7" s="573" t="s">
        <v>19</v>
      </c>
      <c r="J7" s="571" t="s">
        <v>19</v>
      </c>
      <c r="K7" s="571" t="s">
        <v>19</v>
      </c>
      <c r="L7" s="574" t="s">
        <v>19</v>
      </c>
    </row>
    <row r="8" spans="1:17">
      <c r="A8" s="575" t="s">
        <v>325</v>
      </c>
      <c r="B8" s="576"/>
      <c r="C8" s="576"/>
      <c r="D8" s="577"/>
      <c r="E8" s="578">
        <v>99.9</v>
      </c>
      <c r="F8" s="579">
        <v>258.2</v>
      </c>
      <c r="G8" s="579">
        <v>418.6</v>
      </c>
      <c r="H8" s="580">
        <v>542</v>
      </c>
      <c r="I8" s="581">
        <v>136.69999999999999</v>
      </c>
      <c r="J8" s="579">
        <v>273.3</v>
      </c>
      <c r="K8" s="579"/>
      <c r="L8" s="580"/>
      <c r="N8" s="494"/>
      <c r="O8" s="494"/>
      <c r="P8" s="494"/>
      <c r="Q8" s="494"/>
    </row>
    <row r="9" spans="1:17">
      <c r="A9" s="582"/>
      <c r="B9" s="583" t="s">
        <v>326</v>
      </c>
      <c r="C9" s="583"/>
      <c r="D9" s="584"/>
      <c r="E9" s="585">
        <v>6.1</v>
      </c>
      <c r="F9" s="586">
        <v>11.9</v>
      </c>
      <c r="G9" s="586">
        <v>17.899999999999999</v>
      </c>
      <c r="H9" s="587">
        <v>25.8</v>
      </c>
      <c r="I9" s="588">
        <v>6.1</v>
      </c>
      <c r="J9" s="586">
        <v>12.3</v>
      </c>
      <c r="K9" s="586"/>
      <c r="L9" s="587"/>
      <c r="N9" s="494"/>
      <c r="O9" s="494"/>
      <c r="P9" s="494"/>
      <c r="Q9" s="494"/>
    </row>
    <row r="10" spans="1:17">
      <c r="A10" s="582"/>
      <c r="B10" s="583" t="s">
        <v>327</v>
      </c>
      <c r="C10" s="583"/>
      <c r="D10" s="584"/>
      <c r="E10" s="585">
        <v>1.3</v>
      </c>
      <c r="F10" s="586">
        <v>2.6</v>
      </c>
      <c r="G10" s="586">
        <v>3.9</v>
      </c>
      <c r="H10" s="587">
        <v>5.3</v>
      </c>
      <c r="I10" s="588">
        <v>1.4</v>
      </c>
      <c r="J10" s="586">
        <v>2.9</v>
      </c>
      <c r="K10" s="586"/>
      <c r="L10" s="587"/>
      <c r="N10" s="494"/>
      <c r="O10" s="494"/>
      <c r="P10" s="494"/>
      <c r="Q10" s="494"/>
    </row>
    <row r="11" spans="1:17">
      <c r="A11" s="582"/>
      <c r="B11" s="583" t="s">
        <v>328</v>
      </c>
      <c r="C11" s="583"/>
      <c r="D11" s="584"/>
      <c r="E11" s="585">
        <v>0.6</v>
      </c>
      <c r="F11" s="586">
        <v>1.2</v>
      </c>
      <c r="G11" s="586">
        <v>2.8</v>
      </c>
      <c r="H11" s="587">
        <v>6.4</v>
      </c>
      <c r="I11" s="588">
        <v>0.5</v>
      </c>
      <c r="J11" s="586">
        <v>0.9</v>
      </c>
      <c r="K11" s="586"/>
      <c r="L11" s="587"/>
      <c r="N11" s="494"/>
      <c r="O11" s="494"/>
      <c r="P11" s="494"/>
      <c r="Q11" s="494"/>
    </row>
    <row r="12" spans="1:17">
      <c r="A12" s="582"/>
      <c r="B12" s="583" t="s">
        <v>329</v>
      </c>
      <c r="C12" s="583"/>
      <c r="D12" s="584"/>
      <c r="E12" s="585">
        <v>0.3</v>
      </c>
      <c r="F12" s="586">
        <v>1.2</v>
      </c>
      <c r="G12" s="586">
        <v>1.2</v>
      </c>
      <c r="H12" s="587">
        <v>5.3</v>
      </c>
      <c r="I12" s="588">
        <v>1.5</v>
      </c>
      <c r="J12" s="586">
        <v>0.4</v>
      </c>
      <c r="K12" s="586"/>
      <c r="L12" s="587"/>
      <c r="N12" s="494"/>
      <c r="O12" s="494"/>
      <c r="P12" s="494"/>
      <c r="Q12" s="494"/>
    </row>
    <row r="13" spans="1:17">
      <c r="A13" s="589"/>
      <c r="B13" s="590"/>
      <c r="C13" s="590"/>
      <c r="D13" s="591" t="s">
        <v>330</v>
      </c>
      <c r="E13" s="592">
        <v>108.2</v>
      </c>
      <c r="F13" s="593">
        <v>275.10000000000002</v>
      </c>
      <c r="G13" s="593">
        <v>444.5</v>
      </c>
      <c r="H13" s="594">
        <v>584.79999999999995</v>
      </c>
      <c r="I13" s="595">
        <v>146.19999999999999</v>
      </c>
      <c r="J13" s="593">
        <v>289.8</v>
      </c>
      <c r="K13" s="593"/>
      <c r="L13" s="594"/>
      <c r="N13" s="494"/>
      <c r="O13" s="494"/>
      <c r="P13" s="494"/>
      <c r="Q13" s="494"/>
    </row>
    <row r="14" spans="1:17">
      <c r="A14" s="582"/>
      <c r="B14" s="596" t="s">
        <v>331</v>
      </c>
      <c r="C14" s="596"/>
      <c r="D14" s="584"/>
      <c r="E14" s="585">
        <v>43.6</v>
      </c>
      <c r="F14" s="586">
        <v>-43.4</v>
      </c>
      <c r="G14" s="586">
        <v>-13.6</v>
      </c>
      <c r="H14" s="587">
        <v>-5.3</v>
      </c>
      <c r="I14" s="588">
        <v>6</v>
      </c>
      <c r="J14" s="586">
        <v>-2.6</v>
      </c>
      <c r="K14" s="586"/>
      <c r="L14" s="587"/>
      <c r="N14" s="494"/>
      <c r="O14" s="494"/>
      <c r="P14" s="494"/>
      <c r="Q14" s="494"/>
    </row>
    <row r="15" spans="1:17">
      <c r="A15" s="582"/>
      <c r="B15" s="596" t="s">
        <v>332</v>
      </c>
      <c r="C15" s="596"/>
      <c r="D15" s="584"/>
      <c r="E15" s="585" t="s">
        <v>118</v>
      </c>
      <c r="F15" s="586">
        <v>11.2</v>
      </c>
      <c r="G15" s="586">
        <v>2.7</v>
      </c>
      <c r="H15" s="587">
        <v>34</v>
      </c>
      <c r="I15" s="1889">
        <v>7.5</v>
      </c>
      <c r="J15" s="586">
        <v>4.2</v>
      </c>
      <c r="K15" s="586"/>
      <c r="L15" s="587"/>
      <c r="N15" s="494"/>
      <c r="O15" s="494"/>
      <c r="P15" s="494"/>
      <c r="Q15" s="494"/>
    </row>
    <row r="16" spans="1:17">
      <c r="A16" s="582"/>
      <c r="B16" s="596" t="s">
        <v>333</v>
      </c>
      <c r="C16" s="596"/>
      <c r="D16" s="584"/>
      <c r="E16" s="585">
        <v>-14.2</v>
      </c>
      <c r="F16" s="586">
        <v>-14.8</v>
      </c>
      <c r="G16" s="586">
        <v>-9.5</v>
      </c>
      <c r="H16" s="587">
        <v>-38.700000000000003</v>
      </c>
      <c r="I16" s="588">
        <v>6.4</v>
      </c>
      <c r="J16" s="586">
        <v>27.3</v>
      </c>
      <c r="K16" s="586"/>
      <c r="L16" s="587"/>
      <c r="N16" s="494"/>
      <c r="O16" s="494"/>
      <c r="P16" s="494"/>
      <c r="Q16" s="494"/>
    </row>
    <row r="17" spans="1:17">
      <c r="A17" s="582"/>
      <c r="B17" s="596" t="s">
        <v>334</v>
      </c>
      <c r="C17" s="596"/>
      <c r="D17" s="584"/>
      <c r="E17" s="585">
        <v>14.7</v>
      </c>
      <c r="F17" s="586">
        <v>-19.899999999999999</v>
      </c>
      <c r="G17" s="586">
        <v>-17.600000000000001</v>
      </c>
      <c r="H17" s="587">
        <v>-18.8</v>
      </c>
      <c r="I17" s="588">
        <v>20.9</v>
      </c>
      <c r="J17" s="586">
        <v>-12.8</v>
      </c>
      <c r="K17" s="586"/>
      <c r="L17" s="587"/>
      <c r="N17" s="494"/>
      <c r="O17" s="494"/>
      <c r="P17" s="494"/>
      <c r="Q17" s="494"/>
    </row>
    <row r="18" spans="1:17">
      <c r="A18" s="589"/>
      <c r="B18" s="590"/>
      <c r="C18" s="590"/>
      <c r="D18" s="591" t="s">
        <v>335</v>
      </c>
      <c r="E18" s="592">
        <v>44.1</v>
      </c>
      <c r="F18" s="593">
        <v>-67</v>
      </c>
      <c r="G18" s="593">
        <v>-38</v>
      </c>
      <c r="H18" s="594">
        <v>-28.8</v>
      </c>
      <c r="I18" s="595">
        <v>40.799999999999997</v>
      </c>
      <c r="J18" s="593">
        <v>16.100000000000001</v>
      </c>
      <c r="K18" s="593"/>
      <c r="L18" s="594"/>
      <c r="N18" s="494"/>
      <c r="O18" s="494"/>
      <c r="P18" s="494"/>
      <c r="Q18" s="494"/>
    </row>
    <row r="19" spans="1:17">
      <c r="A19" s="582"/>
      <c r="B19" s="583" t="s">
        <v>336</v>
      </c>
      <c r="C19" s="583"/>
      <c r="D19" s="584"/>
      <c r="E19" s="585">
        <v>-12.4</v>
      </c>
      <c r="F19" s="586">
        <v>-32.9</v>
      </c>
      <c r="G19" s="586">
        <v>-50.2</v>
      </c>
      <c r="H19" s="587">
        <v>-50.4</v>
      </c>
      <c r="I19" s="588">
        <v>-22</v>
      </c>
      <c r="J19" s="586">
        <v>-48.9</v>
      </c>
      <c r="K19" s="586"/>
      <c r="L19" s="587"/>
      <c r="N19" s="494"/>
      <c r="O19" s="494"/>
      <c r="P19" s="494"/>
      <c r="Q19" s="494"/>
    </row>
    <row r="20" spans="1:17">
      <c r="A20" s="582"/>
      <c r="B20" s="583" t="s">
        <v>337</v>
      </c>
      <c r="C20" s="583"/>
      <c r="D20" s="584"/>
      <c r="E20" s="585">
        <v>-2</v>
      </c>
      <c r="F20" s="586">
        <v>-4</v>
      </c>
      <c r="G20" s="586">
        <v>-6.1</v>
      </c>
      <c r="H20" s="587">
        <v>-8.1</v>
      </c>
      <c r="I20" s="588">
        <v>-2</v>
      </c>
      <c r="J20" s="586">
        <v>-4</v>
      </c>
      <c r="K20" s="586"/>
      <c r="L20" s="587"/>
      <c r="N20" s="494"/>
      <c r="O20" s="494"/>
      <c r="P20" s="494"/>
      <c r="Q20" s="494"/>
    </row>
    <row r="21" spans="1:17">
      <c r="A21" s="582"/>
      <c r="B21" s="583" t="s">
        <v>338</v>
      </c>
      <c r="C21" s="583"/>
      <c r="D21" s="584"/>
      <c r="E21" s="585">
        <v>-0.1</v>
      </c>
      <c r="F21" s="586">
        <v>-1.7</v>
      </c>
      <c r="G21" s="586">
        <v>-2.9</v>
      </c>
      <c r="H21" s="587">
        <v>-4</v>
      </c>
      <c r="I21" s="588">
        <v>-0.5</v>
      </c>
      <c r="J21" s="586">
        <v>-16.2</v>
      </c>
      <c r="K21" s="586"/>
      <c r="L21" s="587"/>
      <c r="N21" s="494"/>
      <c r="O21" s="494"/>
      <c r="P21" s="494"/>
      <c r="Q21" s="494"/>
    </row>
    <row r="22" spans="1:17">
      <c r="A22" s="597"/>
      <c r="B22" s="598"/>
      <c r="C22" s="598"/>
      <c r="D22" s="599" t="s">
        <v>339</v>
      </c>
      <c r="E22" s="600">
        <v>137.9</v>
      </c>
      <c r="F22" s="601">
        <v>169.5</v>
      </c>
      <c r="G22" s="601">
        <v>347.4</v>
      </c>
      <c r="H22" s="602">
        <v>493.4</v>
      </c>
      <c r="I22" s="603">
        <v>162.4</v>
      </c>
      <c r="J22" s="601">
        <v>236.8</v>
      </c>
      <c r="K22" s="601"/>
      <c r="L22" s="602"/>
      <c r="N22" s="494"/>
      <c r="O22" s="494"/>
      <c r="P22" s="494"/>
      <c r="Q22" s="494"/>
    </row>
    <row r="23" spans="1:17">
      <c r="A23" s="597"/>
      <c r="B23" s="598"/>
      <c r="C23" s="598"/>
      <c r="D23" s="599" t="s">
        <v>340</v>
      </c>
      <c r="E23" s="604">
        <v>0.58199999999999996</v>
      </c>
      <c r="F23" s="605">
        <v>0.307</v>
      </c>
      <c r="G23" s="605">
        <v>0.4</v>
      </c>
      <c r="H23" s="606">
        <v>0.42099999999999999</v>
      </c>
      <c r="I23" s="607">
        <v>0.56299999999999994</v>
      </c>
      <c r="J23" s="605">
        <v>0.40899999999999997</v>
      </c>
      <c r="K23" s="605"/>
      <c r="L23" s="606"/>
      <c r="N23" s="494"/>
      <c r="O23" s="494"/>
      <c r="P23" s="494"/>
      <c r="Q23" s="494"/>
    </row>
    <row r="24" spans="1:17">
      <c r="A24" s="608"/>
      <c r="B24" s="609" t="s">
        <v>341</v>
      </c>
      <c r="C24" s="610"/>
      <c r="D24" s="610"/>
      <c r="E24" s="585">
        <v>-9.6999999999999993</v>
      </c>
      <c r="F24" s="586">
        <v>5.2</v>
      </c>
      <c r="G24" s="586">
        <v>-8.8000000000000007</v>
      </c>
      <c r="H24" s="587">
        <v>-6.2</v>
      </c>
      <c r="I24" s="588">
        <v>-12.8</v>
      </c>
      <c r="J24" s="586">
        <v>-6.7</v>
      </c>
      <c r="K24" s="586"/>
      <c r="L24" s="587"/>
      <c r="N24" s="494"/>
      <c r="O24" s="494"/>
      <c r="P24" s="494"/>
      <c r="Q24" s="494"/>
    </row>
    <row r="25" spans="1:17">
      <c r="A25" s="582"/>
      <c r="B25" s="611" t="s">
        <v>342</v>
      </c>
      <c r="C25" s="583"/>
      <c r="D25" s="584"/>
      <c r="E25" s="585">
        <v>-41</v>
      </c>
      <c r="F25" s="586">
        <v>-40</v>
      </c>
      <c r="G25" s="586">
        <v>-100.4</v>
      </c>
      <c r="H25" s="587">
        <v>-100.5</v>
      </c>
      <c r="I25" s="588">
        <v>-106.9</v>
      </c>
      <c r="J25" s="586">
        <v>-107.2</v>
      </c>
      <c r="K25" s="586"/>
      <c r="L25" s="587"/>
      <c r="N25" s="494"/>
      <c r="O25" s="494"/>
      <c r="P25" s="494"/>
      <c r="Q25" s="494"/>
    </row>
    <row r="26" spans="1:17">
      <c r="A26" s="597"/>
      <c r="B26" s="598"/>
      <c r="C26" s="598"/>
      <c r="D26" s="599" t="s">
        <v>343</v>
      </c>
      <c r="E26" s="600">
        <v>87.2</v>
      </c>
      <c r="F26" s="601">
        <v>134.69999999999999</v>
      </c>
      <c r="G26" s="601">
        <v>238.2</v>
      </c>
      <c r="H26" s="602">
        <v>386.8</v>
      </c>
      <c r="I26" s="603">
        <v>42.7</v>
      </c>
      <c r="J26" s="601">
        <v>122.8</v>
      </c>
      <c r="K26" s="601"/>
      <c r="L26" s="602"/>
      <c r="N26" s="494"/>
      <c r="O26" s="494"/>
      <c r="P26" s="494"/>
      <c r="Q26" s="494"/>
    </row>
    <row r="27" spans="1:17" s="563" customFormat="1">
      <c r="A27" s="582"/>
      <c r="B27" s="611" t="s">
        <v>344</v>
      </c>
      <c r="C27" s="583"/>
      <c r="D27" s="584"/>
      <c r="E27" s="585">
        <v>-65</v>
      </c>
      <c r="F27" s="586">
        <v>-65.5</v>
      </c>
      <c r="G27" s="586">
        <v>-133</v>
      </c>
      <c r="H27" s="587">
        <v>-133.19999999999999</v>
      </c>
      <c r="I27" s="588">
        <v>-93.4</v>
      </c>
      <c r="J27" s="586">
        <v>-93.8</v>
      </c>
      <c r="K27" s="586"/>
      <c r="L27" s="587"/>
      <c r="N27" s="494"/>
      <c r="O27" s="494"/>
      <c r="P27" s="494"/>
      <c r="Q27" s="494"/>
    </row>
    <row r="28" spans="1:17">
      <c r="A28" s="582"/>
      <c r="B28" s="583" t="s">
        <v>345</v>
      </c>
      <c r="C28" s="583"/>
      <c r="D28" s="584"/>
      <c r="E28" s="585">
        <v>0.1</v>
      </c>
      <c r="F28" s="586">
        <v>0.1</v>
      </c>
      <c r="G28" s="586">
        <v>0.1</v>
      </c>
      <c r="H28" s="587">
        <v>0.2</v>
      </c>
      <c r="I28" s="588">
        <v>0.1</v>
      </c>
      <c r="J28" s="586">
        <v>0.1</v>
      </c>
      <c r="K28" s="586"/>
      <c r="L28" s="587"/>
      <c r="N28" s="494"/>
      <c r="O28" s="494"/>
      <c r="P28" s="494"/>
      <c r="Q28" s="494"/>
    </row>
    <row r="29" spans="1:17">
      <c r="A29" s="582"/>
      <c r="B29" s="583" t="s">
        <v>346</v>
      </c>
      <c r="C29" s="583"/>
      <c r="D29" s="584"/>
      <c r="E29" s="805">
        <v>3.3</v>
      </c>
      <c r="F29" s="806">
        <v>7.4</v>
      </c>
      <c r="G29" s="806">
        <v>1</v>
      </c>
      <c r="H29" s="807">
        <v>3.7</v>
      </c>
      <c r="I29" s="808">
        <v>-1.2</v>
      </c>
      <c r="J29" s="806">
        <v>2.1</v>
      </c>
      <c r="K29" s="806"/>
      <c r="L29" s="807"/>
      <c r="N29" s="494"/>
      <c r="O29" s="494"/>
      <c r="P29" s="494"/>
      <c r="Q29" s="494"/>
    </row>
    <row r="30" spans="1:17" ht="15" thickBot="1">
      <c r="A30" s="612"/>
      <c r="B30" s="613"/>
      <c r="C30" s="613"/>
      <c r="D30" s="614" t="s">
        <v>347</v>
      </c>
      <c r="E30" s="615">
        <v>25.6</v>
      </c>
      <c r="F30" s="616">
        <v>76.7</v>
      </c>
      <c r="G30" s="616">
        <v>106.3</v>
      </c>
      <c r="H30" s="617">
        <v>257.3</v>
      </c>
      <c r="I30" s="618">
        <v>-51.7</v>
      </c>
      <c r="J30" s="619">
        <v>31.3</v>
      </c>
      <c r="K30" s="619"/>
      <c r="L30" s="620"/>
      <c r="N30" s="494"/>
      <c r="O30" s="494"/>
      <c r="P30" s="494"/>
      <c r="Q30" s="494"/>
    </row>
    <row r="32" spans="1:17" s="621" customFormat="1" ht="56.5" customHeight="1">
      <c r="A32" s="2102" t="s">
        <v>348</v>
      </c>
      <c r="B32" s="2102"/>
      <c r="C32" s="2102"/>
      <c r="D32" s="2102"/>
      <c r="E32" s="2102"/>
      <c r="F32" s="2102"/>
      <c r="G32" s="2102"/>
      <c r="H32" s="2102"/>
      <c r="I32" s="2102"/>
      <c r="J32" s="2102"/>
      <c r="K32" s="2102"/>
      <c r="L32" s="2102"/>
      <c r="M32" s="2102"/>
    </row>
    <row r="33" spans="1:18" ht="38.25" customHeight="1">
      <c r="A33" s="2102" t="s">
        <v>349</v>
      </c>
      <c r="B33" s="2102"/>
      <c r="C33" s="2102"/>
      <c r="D33" s="2102"/>
      <c r="E33" s="2102"/>
      <c r="F33" s="2102"/>
      <c r="G33" s="2102"/>
      <c r="H33" s="2102"/>
      <c r="I33" s="2102"/>
      <c r="J33" s="2102"/>
      <c r="K33" s="2102"/>
      <c r="L33" s="2102"/>
      <c r="M33" s="2102"/>
      <c r="N33" s="2101"/>
      <c r="O33" s="2101"/>
      <c r="P33" s="2101"/>
      <c r="Q33" s="2101"/>
      <c r="R33" s="2101"/>
    </row>
    <row r="34" spans="1:18" s="621" customFormat="1" ht="15" customHeight="1">
      <c r="A34" s="2102" t="s">
        <v>350</v>
      </c>
      <c r="B34" s="2102"/>
      <c r="C34" s="2102"/>
      <c r="D34" s="2102"/>
      <c r="E34" s="2102"/>
      <c r="F34" s="2102"/>
      <c r="G34" s="2102"/>
      <c r="H34" s="2102"/>
      <c r="I34" s="2102"/>
      <c r="J34" s="2102"/>
      <c r="K34" s="2102"/>
      <c r="L34" s="2102"/>
      <c r="M34" s="2102"/>
    </row>
    <row r="35" spans="1:18" s="621" customFormat="1" ht="15" customHeight="1">
      <c r="A35" s="2102" t="s">
        <v>351</v>
      </c>
      <c r="B35" s="2102"/>
      <c r="C35" s="2102"/>
      <c r="D35" s="2102"/>
      <c r="E35" s="2102"/>
      <c r="F35" s="2102"/>
      <c r="G35" s="2102"/>
      <c r="H35" s="2102"/>
      <c r="I35" s="2102"/>
      <c r="J35" s="2102"/>
      <c r="K35" s="2102"/>
      <c r="L35" s="2102"/>
      <c r="M35" s="2102"/>
    </row>
    <row r="36" spans="1:18" ht="15" customHeight="1">
      <c r="A36" s="375" t="s">
        <v>352</v>
      </c>
      <c r="B36" s="375"/>
      <c r="C36" s="375"/>
      <c r="D36" s="375"/>
      <c r="J36" s="1903"/>
      <c r="K36" s="1903"/>
      <c r="L36" s="1903"/>
      <c r="M36" s="1903"/>
      <c r="N36" s="2101"/>
      <c r="O36" s="2101"/>
      <c r="P36" s="2101"/>
      <c r="Q36" s="2101"/>
      <c r="R36" s="2101"/>
    </row>
    <row r="37" spans="1:18" ht="15" customHeight="1">
      <c r="A37" s="2102" t="s">
        <v>353</v>
      </c>
      <c r="B37" s="2102"/>
      <c r="C37" s="2102"/>
      <c r="D37" s="2102"/>
      <c r="E37" s="2102"/>
      <c r="F37" s="2102"/>
      <c r="G37" s="2102"/>
      <c r="H37" s="2102"/>
      <c r="I37" s="2102"/>
      <c r="J37" s="2102"/>
      <c r="K37" s="2102"/>
      <c r="L37" s="2102"/>
      <c r="M37" s="2102"/>
      <c r="N37" s="1901"/>
      <c r="O37" s="1901"/>
      <c r="P37" s="1901"/>
      <c r="Q37" s="1901"/>
      <c r="R37" s="1901"/>
    </row>
    <row r="38" spans="1:18" ht="44" customHeight="1">
      <c r="A38" s="2103" t="s">
        <v>354</v>
      </c>
      <c r="B38" s="2103"/>
      <c r="C38" s="2103"/>
      <c r="D38" s="2103"/>
      <c r="E38" s="2103"/>
      <c r="F38" s="2103"/>
      <c r="G38" s="2103"/>
      <c r="H38" s="2103"/>
      <c r="I38" s="2103"/>
      <c r="J38" s="2103"/>
      <c r="K38" s="2103"/>
      <c r="L38" s="2103"/>
      <c r="M38" s="2103"/>
      <c r="N38" s="1901"/>
      <c r="O38" s="1901"/>
      <c r="P38" s="1901"/>
      <c r="Q38" s="1901"/>
      <c r="R38" s="1901"/>
    </row>
    <row r="39" spans="1:18" s="621" customFormat="1" ht="13"/>
    <row r="40" spans="1:18" s="621" customFormat="1" ht="13"/>
    <row r="41" spans="1:18" s="621" customFormat="1" ht="13"/>
    <row r="42" spans="1:18" s="621" customFormat="1" ht="13">
      <c r="C42" s="622"/>
      <c r="D42" s="623"/>
    </row>
  </sheetData>
  <mergeCells count="13">
    <mergeCell ref="A37:M37"/>
    <mergeCell ref="A38:M38"/>
    <mergeCell ref="A4:D7"/>
    <mergeCell ref="E4:H4"/>
    <mergeCell ref="I4:L4"/>
    <mergeCell ref="E5:H5"/>
    <mergeCell ref="I5:L5"/>
    <mergeCell ref="A32:M32"/>
    <mergeCell ref="N33:R33"/>
    <mergeCell ref="N36:R36"/>
    <mergeCell ref="A33:M33"/>
    <mergeCell ref="A34:M34"/>
    <mergeCell ref="A35:M35"/>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1" orientation="landscape" r:id="rId1"/>
  <headerFooter scaleWithDoc="0">
    <oddHeader>&amp;L&amp;"Calibri"&amp;10&amp;KFF0000 Internal - 社外秘&amp;1#_x000D_&amp;RChugai Pharmaceutical Co., Ltd. (4519) Supplementary Materials Consolidated Financial Statements for the six months ended June 30, 2025 (IFRS)　　　9</oddHeader>
    <oddFooter>&amp;L_x000D_&amp;1#&amp;"Calibri"&amp;10&amp;KFF0000 Internal - 社外秘</oddFoot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baseColWidth="10" defaultColWidth="8.83203125" defaultRowHeight="14"/>
  <cols>
    <col min="4" max="4" width="29.33203125" bestFit="1" customWidth="1"/>
    <col min="5" max="5" width="42.33203125" bestFit="1" customWidth="1"/>
    <col min="6" max="10" width="9" customWidth="1"/>
    <col min="11" max="11" width="4.5" style="1024" customWidth="1"/>
    <col min="14" max="14" width="34.5" bestFit="1" customWidth="1"/>
  </cols>
  <sheetData>
    <row r="1" spans="2:19">
      <c r="L1" s="1025" t="s">
        <v>67</v>
      </c>
    </row>
    <row r="2" spans="2:19" ht="15">
      <c r="B2" s="377" t="s">
        <v>320</v>
      </c>
      <c r="C2" s="564"/>
      <c r="D2" s="564"/>
      <c r="E2" s="561"/>
      <c r="F2" s="375"/>
      <c r="G2" s="375"/>
      <c r="H2" s="375"/>
      <c r="I2" s="375"/>
      <c r="J2" s="83"/>
      <c r="L2" s="377" t="s">
        <v>355</v>
      </c>
    </row>
    <row r="3" spans="2:19" ht="15" thickBot="1">
      <c r="B3" s="375"/>
      <c r="C3" s="564"/>
      <c r="D3" s="564"/>
      <c r="E3" s="561"/>
      <c r="F3" s="375"/>
      <c r="G3" s="375"/>
      <c r="H3" s="375"/>
      <c r="I3" s="378" t="s">
        <v>34</v>
      </c>
      <c r="J3" s="86"/>
      <c r="S3" s="1428" t="s">
        <v>286</v>
      </c>
    </row>
    <row r="4" spans="2:19">
      <c r="B4" s="2089"/>
      <c r="C4" s="2090"/>
      <c r="D4" s="2091"/>
      <c r="E4" s="2091"/>
      <c r="F4" s="2106" t="s">
        <v>26</v>
      </c>
      <c r="G4" s="2107"/>
      <c r="H4" s="2107"/>
      <c r="I4" s="2108"/>
      <c r="J4" s="87"/>
      <c r="L4" s="2116"/>
      <c r="M4" s="2117"/>
      <c r="N4" s="2117"/>
      <c r="O4" s="2118"/>
      <c r="P4" s="2106" t="s">
        <v>287</v>
      </c>
      <c r="Q4" s="2107"/>
      <c r="R4" s="2107"/>
      <c r="S4" s="2108"/>
    </row>
    <row r="5" spans="2:19">
      <c r="B5" s="2092"/>
      <c r="C5" s="2093"/>
      <c r="D5" s="2094"/>
      <c r="E5" s="2094"/>
      <c r="F5" s="2111">
        <v>2023</v>
      </c>
      <c r="G5" s="2112"/>
      <c r="H5" s="2112"/>
      <c r="I5" s="2113"/>
      <c r="J5" s="87"/>
      <c r="L5" s="2119"/>
      <c r="M5" s="2120"/>
      <c r="N5" s="2120"/>
      <c r="O5" s="2121"/>
      <c r="P5" s="2125">
        <v>2023</v>
      </c>
      <c r="Q5" s="2126"/>
      <c r="R5" s="2126"/>
      <c r="S5" s="2127"/>
    </row>
    <row r="6" spans="2:19" ht="13.5" customHeight="1">
      <c r="B6" s="2092"/>
      <c r="C6" s="2093"/>
      <c r="D6" s="2094"/>
      <c r="E6" s="2094"/>
      <c r="F6" s="568" t="s">
        <v>14</v>
      </c>
      <c r="G6" s="566" t="s">
        <v>15</v>
      </c>
      <c r="H6" s="566" t="s">
        <v>16</v>
      </c>
      <c r="I6" s="569" t="s">
        <v>17</v>
      </c>
      <c r="J6" s="87"/>
      <c r="L6" s="2119"/>
      <c r="M6" s="2120"/>
      <c r="N6" s="2120"/>
      <c r="O6" s="2121"/>
      <c r="P6" s="568" t="s">
        <v>128</v>
      </c>
      <c r="Q6" s="566" t="s">
        <v>180</v>
      </c>
      <c r="R6" s="566" t="s">
        <v>181</v>
      </c>
      <c r="S6" s="569" t="s">
        <v>182</v>
      </c>
    </row>
    <row r="7" spans="2:19">
      <c r="B7" s="2092"/>
      <c r="C7" s="2093"/>
      <c r="D7" s="2094"/>
      <c r="E7" s="2094"/>
      <c r="F7" s="573" t="s">
        <v>19</v>
      </c>
      <c r="G7" s="571" t="s">
        <v>19</v>
      </c>
      <c r="H7" s="571" t="s">
        <v>19</v>
      </c>
      <c r="I7" s="574" t="s">
        <v>19</v>
      </c>
      <c r="J7" s="87"/>
      <c r="L7" s="2122"/>
      <c r="M7" s="2123"/>
      <c r="N7" s="2123"/>
      <c r="O7" s="2124"/>
      <c r="P7" s="573" t="s">
        <v>356</v>
      </c>
      <c r="Q7" s="571" t="s">
        <v>356</v>
      </c>
      <c r="R7" s="571" t="s">
        <v>356</v>
      </c>
      <c r="S7" s="574" t="s">
        <v>357</v>
      </c>
    </row>
    <row r="8" spans="2:19">
      <c r="B8" s="575" t="s">
        <v>325</v>
      </c>
      <c r="C8" s="576"/>
      <c r="D8" s="576"/>
      <c r="E8" s="577"/>
      <c r="F8" s="1116">
        <f>IF(P8="","",P8/10)</f>
        <v>98.3</v>
      </c>
      <c r="G8" s="1417"/>
      <c r="H8" s="1417"/>
      <c r="I8" s="1418"/>
      <c r="J8" s="87"/>
      <c r="L8" s="575" t="s">
        <v>358</v>
      </c>
      <c r="M8" s="576"/>
      <c r="N8" s="576"/>
      <c r="O8" s="1431"/>
      <c r="P8" s="1438">
        <v>983</v>
      </c>
      <c r="Q8" s="1345"/>
      <c r="R8" s="1345"/>
      <c r="S8" s="1439"/>
    </row>
    <row r="9" spans="2:19">
      <c r="B9" s="582"/>
      <c r="C9" s="583" t="s">
        <v>326</v>
      </c>
      <c r="D9" s="583"/>
      <c r="E9" s="584"/>
      <c r="F9" s="1419">
        <f t="shared" ref="F9:F31" si="0">IF(P9="","",P9/10)</f>
        <v>6.8</v>
      </c>
      <c r="G9" s="1420"/>
      <c r="H9" s="1420"/>
      <c r="I9" s="1421"/>
      <c r="J9" s="87"/>
      <c r="L9" s="582"/>
      <c r="M9" s="583" t="s">
        <v>359</v>
      </c>
      <c r="N9" s="583"/>
      <c r="O9" s="1432"/>
      <c r="P9" s="1349">
        <v>68</v>
      </c>
      <c r="Q9" s="1351"/>
      <c r="R9" s="1351"/>
      <c r="S9" s="1354"/>
    </row>
    <row r="10" spans="2:19">
      <c r="B10" s="582"/>
      <c r="C10" s="583" t="s">
        <v>327</v>
      </c>
      <c r="D10" s="583"/>
      <c r="E10" s="584"/>
      <c r="F10" s="1419">
        <f t="shared" si="0"/>
        <v>1.2</v>
      </c>
      <c r="G10" s="1420"/>
      <c r="H10" s="1420"/>
      <c r="I10" s="1421"/>
      <c r="J10" s="87"/>
      <c r="L10" s="582"/>
      <c r="M10" s="583" t="s">
        <v>360</v>
      </c>
      <c r="N10" s="583"/>
      <c r="O10" s="1432"/>
      <c r="P10" s="1349">
        <v>12</v>
      </c>
      <c r="Q10" s="1351"/>
      <c r="R10" s="1351"/>
      <c r="S10" s="1354"/>
    </row>
    <row r="11" spans="2:19">
      <c r="B11" s="582"/>
      <c r="C11" s="583" t="s">
        <v>328</v>
      </c>
      <c r="D11" s="583"/>
      <c r="E11" s="584"/>
      <c r="F11" s="1419">
        <f t="shared" si="0"/>
        <v>5.4</v>
      </c>
      <c r="G11" s="1420"/>
      <c r="H11" s="1420"/>
      <c r="I11" s="1421"/>
      <c r="J11" s="87"/>
      <c r="L11" s="582"/>
      <c r="M11" s="583" t="s">
        <v>361</v>
      </c>
      <c r="N11" s="583"/>
      <c r="O11" s="1432"/>
      <c r="P11" s="1349">
        <v>54</v>
      </c>
      <c r="Q11" s="1351"/>
      <c r="R11" s="1351"/>
      <c r="S11" s="1354"/>
    </row>
    <row r="12" spans="2:19">
      <c r="B12" s="582"/>
      <c r="C12" s="583" t="s">
        <v>329</v>
      </c>
      <c r="D12" s="583"/>
      <c r="E12" s="584"/>
      <c r="F12" s="1419">
        <f t="shared" si="0"/>
        <v>15.2</v>
      </c>
      <c r="G12" s="1420"/>
      <c r="H12" s="1420"/>
      <c r="I12" s="1421"/>
      <c r="J12" s="87"/>
      <c r="L12" s="582"/>
      <c r="M12" s="583" t="s">
        <v>362</v>
      </c>
      <c r="N12" s="583"/>
      <c r="O12" s="1437"/>
      <c r="P12" s="1349">
        <v>152</v>
      </c>
      <c r="Q12" s="1351"/>
      <c r="R12" s="1351"/>
      <c r="S12" s="1354"/>
    </row>
    <row r="13" spans="2:19">
      <c r="B13" s="589"/>
      <c r="C13" s="590"/>
      <c r="D13" s="590"/>
      <c r="E13" s="591" t="s">
        <v>330</v>
      </c>
      <c r="F13" s="1419">
        <f t="shared" si="0"/>
        <v>126.8</v>
      </c>
      <c r="G13" s="1420"/>
      <c r="H13" s="1420"/>
      <c r="I13" s="1421"/>
      <c r="J13" s="87"/>
      <c r="L13" s="589"/>
      <c r="M13" s="590"/>
      <c r="N13" s="590"/>
      <c r="O13" s="591" t="s">
        <v>363</v>
      </c>
      <c r="P13" s="1349">
        <v>1268</v>
      </c>
      <c r="Q13" s="1440"/>
      <c r="R13" s="1351"/>
      <c r="S13" s="1354"/>
    </row>
    <row r="14" spans="2:19">
      <c r="B14" s="582"/>
      <c r="C14" s="596" t="s">
        <v>331</v>
      </c>
      <c r="D14" s="596"/>
      <c r="E14" s="584"/>
      <c r="F14" s="1419">
        <f t="shared" si="0"/>
        <v>132</v>
      </c>
      <c r="G14" s="1420"/>
      <c r="H14" s="1420"/>
      <c r="I14" s="1421"/>
      <c r="J14" s="87"/>
      <c r="L14" s="582"/>
      <c r="M14" s="611"/>
      <c r="N14" s="583" t="s">
        <v>364</v>
      </c>
      <c r="O14" s="584"/>
      <c r="P14" s="1349">
        <v>1320</v>
      </c>
      <c r="Q14" s="1351"/>
      <c r="R14" s="1351"/>
      <c r="S14" s="1354"/>
    </row>
    <row r="15" spans="2:19">
      <c r="B15" s="582"/>
      <c r="C15" s="596" t="s">
        <v>332</v>
      </c>
      <c r="D15" s="596"/>
      <c r="E15" s="584"/>
      <c r="F15" s="1419">
        <f t="shared" si="0"/>
        <v>13.1</v>
      </c>
      <c r="G15" s="1420"/>
      <c r="H15" s="1420"/>
      <c r="I15" s="1421"/>
      <c r="J15" s="87"/>
      <c r="L15" s="582"/>
      <c r="M15" s="611"/>
      <c r="N15" s="583" t="s">
        <v>365</v>
      </c>
      <c r="O15" s="584"/>
      <c r="P15" s="1349">
        <v>131</v>
      </c>
      <c r="Q15" s="1351"/>
      <c r="R15" s="1351"/>
      <c r="S15" s="1354"/>
    </row>
    <row r="16" spans="2:19">
      <c r="B16" s="582"/>
      <c r="C16" s="596" t="s">
        <v>333</v>
      </c>
      <c r="D16" s="596"/>
      <c r="E16" s="584"/>
      <c r="F16" s="1419">
        <f t="shared" si="0"/>
        <v>-31.6</v>
      </c>
      <c r="G16" s="1420"/>
      <c r="H16" s="1420"/>
      <c r="I16" s="1421"/>
      <c r="J16" s="87"/>
      <c r="L16" s="582"/>
      <c r="M16" s="611"/>
      <c r="N16" s="583" t="s">
        <v>366</v>
      </c>
      <c r="O16" s="584"/>
      <c r="P16" s="1349">
        <v>-316</v>
      </c>
      <c r="Q16" s="1351"/>
      <c r="R16" s="1351"/>
      <c r="S16" s="1354"/>
    </row>
    <row r="17" spans="2:19">
      <c r="B17" s="582"/>
      <c r="C17" s="596" t="s">
        <v>334</v>
      </c>
      <c r="D17" s="596"/>
      <c r="E17" s="584"/>
      <c r="F17" s="1419">
        <f t="shared" si="0"/>
        <v>10.7</v>
      </c>
      <c r="G17" s="1420"/>
      <c r="H17" s="1420"/>
      <c r="I17" s="1421"/>
      <c r="J17" s="87"/>
      <c r="L17" s="582"/>
      <c r="M17" s="611"/>
      <c r="N17" s="583" t="s">
        <v>367</v>
      </c>
      <c r="O17" s="584"/>
      <c r="P17" s="1349">
        <v>107</v>
      </c>
      <c r="Q17" s="1351"/>
      <c r="R17" s="1351"/>
      <c r="S17" s="1354"/>
    </row>
    <row r="18" spans="2:19">
      <c r="B18" s="589"/>
      <c r="C18" s="590"/>
      <c r="D18" s="590"/>
      <c r="E18" s="591" t="s">
        <v>335</v>
      </c>
      <c r="F18" s="1419">
        <f t="shared" si="0"/>
        <v>124.2</v>
      </c>
      <c r="G18" s="1420"/>
      <c r="H18" s="1420"/>
      <c r="I18" s="1421"/>
      <c r="J18" s="87"/>
      <c r="L18" s="589"/>
      <c r="M18" s="590"/>
      <c r="N18" s="590"/>
      <c r="O18" s="591" t="s">
        <v>368</v>
      </c>
      <c r="P18" s="1349">
        <v>1242</v>
      </c>
      <c r="Q18" s="1351"/>
      <c r="R18" s="1351"/>
      <c r="S18" s="1354"/>
    </row>
    <row r="19" spans="2:19">
      <c r="B19" s="582"/>
      <c r="C19" s="583" t="s">
        <v>336</v>
      </c>
      <c r="D19" s="583"/>
      <c r="E19" s="584"/>
      <c r="F19" s="1419">
        <f t="shared" si="0"/>
        <v>-27.2</v>
      </c>
      <c r="G19" s="1420"/>
      <c r="H19" s="1420"/>
      <c r="I19" s="1421"/>
      <c r="J19" s="87"/>
      <c r="L19" s="582"/>
      <c r="M19" s="583" t="s">
        <v>369</v>
      </c>
      <c r="N19" s="583"/>
      <c r="O19" s="584"/>
      <c r="P19" s="1349">
        <v>-272</v>
      </c>
      <c r="Q19" s="1351"/>
      <c r="R19" s="1351"/>
      <c r="S19" s="1354"/>
    </row>
    <row r="20" spans="2:19">
      <c r="B20" s="582"/>
      <c r="C20" s="583" t="s">
        <v>337</v>
      </c>
      <c r="D20" s="583"/>
      <c r="E20" s="584"/>
      <c r="F20" s="1419">
        <f t="shared" si="0"/>
        <v>-2</v>
      </c>
      <c r="G20" s="1420"/>
      <c r="H20" s="1420"/>
      <c r="I20" s="1421"/>
      <c r="J20" s="87"/>
      <c r="L20" s="582"/>
      <c r="M20" s="583" t="s">
        <v>370</v>
      </c>
      <c r="N20" s="583"/>
      <c r="O20" s="584"/>
      <c r="P20" s="1349">
        <v>-20</v>
      </c>
      <c r="Q20" s="1351"/>
      <c r="R20" s="1351"/>
      <c r="S20" s="1354"/>
    </row>
    <row r="21" spans="2:19">
      <c r="B21" s="582"/>
      <c r="C21" s="583" t="s">
        <v>338</v>
      </c>
      <c r="D21" s="583"/>
      <c r="E21" s="584"/>
      <c r="F21" s="1193" t="s">
        <v>187</v>
      </c>
      <c r="G21" s="1420"/>
      <c r="H21" s="1420"/>
      <c r="I21" s="1421"/>
      <c r="J21" s="87"/>
      <c r="L21" s="582"/>
      <c r="M21" s="583" t="s">
        <v>371</v>
      </c>
      <c r="N21" s="583"/>
      <c r="O21" s="1432"/>
      <c r="P21" s="1349" t="s">
        <v>40</v>
      </c>
      <c r="Q21" s="1351"/>
      <c r="R21" s="1351"/>
      <c r="S21" s="1354"/>
    </row>
    <row r="22" spans="2:19">
      <c r="B22" s="597"/>
      <c r="C22" s="598"/>
      <c r="D22" s="598"/>
      <c r="E22" s="599" t="s">
        <v>339</v>
      </c>
      <c r="F22" s="1419">
        <f t="shared" si="0"/>
        <v>221.8</v>
      </c>
      <c r="G22" s="1420"/>
      <c r="H22" s="1420"/>
      <c r="I22" s="1421"/>
      <c r="J22" s="87"/>
      <c r="L22" s="597"/>
      <c r="M22" s="598"/>
      <c r="N22" s="598"/>
      <c r="O22" s="1434" t="s">
        <v>372</v>
      </c>
      <c r="P22" s="1349">
        <v>2218</v>
      </c>
      <c r="Q22" s="1351"/>
      <c r="R22" s="1351"/>
      <c r="S22" s="1354"/>
    </row>
    <row r="23" spans="2:19">
      <c r="B23" s="597"/>
      <c r="C23" s="598"/>
      <c r="D23" s="598"/>
      <c r="E23" s="599" t="s">
        <v>373</v>
      </c>
      <c r="F23" s="1422">
        <f>IF(P23="","",P23)</f>
        <v>0.71</v>
      </c>
      <c r="G23" s="1423"/>
      <c r="H23" s="1423"/>
      <c r="I23" s="1424"/>
      <c r="J23" s="87"/>
      <c r="L23" s="597"/>
      <c r="M23" s="598"/>
      <c r="N23" s="598"/>
      <c r="O23" s="1434" t="s">
        <v>374</v>
      </c>
      <c r="P23" s="1441">
        <v>0.71</v>
      </c>
      <c r="Q23" s="1442"/>
      <c r="R23" s="1442"/>
      <c r="S23" s="1443"/>
    </row>
    <row r="24" spans="2:19">
      <c r="B24" s="608"/>
      <c r="C24" s="609" t="s">
        <v>341</v>
      </c>
      <c r="D24" s="610"/>
      <c r="E24" s="610"/>
      <c r="F24" s="1419">
        <f t="shared" si="0"/>
        <v>-11</v>
      </c>
      <c r="G24" s="1420"/>
      <c r="H24" s="1420"/>
      <c r="I24" s="1421"/>
      <c r="J24" s="87"/>
      <c r="L24" s="2114" t="s">
        <v>375</v>
      </c>
      <c r="M24" s="2115"/>
      <c r="N24" s="2115"/>
      <c r="O24" s="2115"/>
      <c r="P24" s="1349">
        <v>-110</v>
      </c>
      <c r="Q24" s="1351"/>
      <c r="R24" s="1351"/>
      <c r="S24" s="1354"/>
    </row>
    <row r="25" spans="2:19">
      <c r="B25" s="608"/>
      <c r="C25" s="583" t="s">
        <v>376</v>
      </c>
      <c r="D25" s="610"/>
      <c r="E25" s="610"/>
      <c r="F25" s="1193" t="s">
        <v>187</v>
      </c>
      <c r="G25" s="1420"/>
      <c r="H25" s="1420"/>
      <c r="I25" s="1421"/>
      <c r="J25" s="87"/>
      <c r="L25" s="582" t="s">
        <v>377</v>
      </c>
      <c r="M25" s="1902"/>
      <c r="N25" s="1902"/>
      <c r="O25" s="1433"/>
      <c r="P25" s="1349" t="s">
        <v>40</v>
      </c>
      <c r="Q25" s="1353"/>
      <c r="R25" s="1351"/>
      <c r="S25" s="1354"/>
    </row>
    <row r="26" spans="2:19">
      <c r="B26" s="582"/>
      <c r="C26" s="611" t="s">
        <v>342</v>
      </c>
      <c r="D26" s="583"/>
      <c r="E26" s="584"/>
      <c r="F26" s="1419">
        <f t="shared" si="0"/>
        <v>-95.6</v>
      </c>
      <c r="G26" s="1420"/>
      <c r="H26" s="1420"/>
      <c r="I26" s="1421"/>
      <c r="J26" s="87"/>
      <c r="L26" s="582" t="s">
        <v>378</v>
      </c>
      <c r="M26" s="583"/>
      <c r="N26" s="583"/>
      <c r="O26" s="1432"/>
      <c r="P26" s="1349">
        <v>-956</v>
      </c>
      <c r="Q26" s="1351"/>
      <c r="R26" s="1351"/>
      <c r="S26" s="1354"/>
    </row>
    <row r="27" spans="2:19">
      <c r="B27" s="597"/>
      <c r="C27" s="598"/>
      <c r="D27" s="598"/>
      <c r="E27" s="599" t="s">
        <v>343</v>
      </c>
      <c r="F27" s="1419">
        <f t="shared" si="0"/>
        <v>115.2</v>
      </c>
      <c r="G27" s="1420"/>
      <c r="H27" s="1420"/>
      <c r="I27" s="1421"/>
      <c r="J27" s="87"/>
      <c r="L27" s="597"/>
      <c r="M27" s="598"/>
      <c r="N27" s="598"/>
      <c r="O27" s="1434" t="s">
        <v>379</v>
      </c>
      <c r="P27" s="1349">
        <v>1152</v>
      </c>
      <c r="Q27" s="1351"/>
      <c r="R27" s="1351"/>
      <c r="S27" s="1354"/>
    </row>
    <row r="28" spans="2:19">
      <c r="B28" s="582"/>
      <c r="C28" s="611" t="s">
        <v>344</v>
      </c>
      <c r="D28" s="583"/>
      <c r="E28" s="584"/>
      <c r="F28" s="1419">
        <f t="shared" si="0"/>
        <v>-65.400000000000006</v>
      </c>
      <c r="G28" s="1420"/>
      <c r="H28" s="1420"/>
      <c r="I28" s="1421"/>
      <c r="J28" s="87"/>
      <c r="L28" s="1429" t="s">
        <v>380</v>
      </c>
      <c r="M28" s="1430"/>
      <c r="N28" s="1430"/>
      <c r="O28" s="1435"/>
      <c r="P28" s="1349">
        <v>-654</v>
      </c>
      <c r="Q28" s="1351"/>
      <c r="R28" s="1351"/>
      <c r="S28" s="1354"/>
    </row>
    <row r="29" spans="2:19">
      <c r="B29" s="582"/>
      <c r="C29" s="583" t="s">
        <v>345</v>
      </c>
      <c r="D29" s="583"/>
      <c r="E29" s="584"/>
      <c r="F29" s="1419">
        <f t="shared" si="0"/>
        <v>0.1</v>
      </c>
      <c r="G29" s="1420"/>
      <c r="H29" s="1420"/>
      <c r="I29" s="1421"/>
      <c r="J29" s="87"/>
      <c r="L29" s="582" t="s">
        <v>381</v>
      </c>
      <c r="M29" s="583"/>
      <c r="N29" s="583"/>
      <c r="O29" s="1432"/>
      <c r="P29" s="1349">
        <v>1</v>
      </c>
      <c r="Q29" s="1351"/>
      <c r="R29" s="1351"/>
      <c r="S29" s="1354"/>
    </row>
    <row r="30" spans="2:19">
      <c r="B30" s="582"/>
      <c r="C30" s="583" t="s">
        <v>346</v>
      </c>
      <c r="D30" s="583"/>
      <c r="E30" s="584"/>
      <c r="F30" s="1425">
        <f t="shared" si="0"/>
        <v>1.5</v>
      </c>
      <c r="G30" s="1426"/>
      <c r="H30" s="1426"/>
      <c r="I30" s="1427"/>
      <c r="L30" s="582" t="s">
        <v>382</v>
      </c>
      <c r="M30" s="583"/>
      <c r="N30" s="583"/>
      <c r="O30" s="1432"/>
      <c r="P30" s="1349">
        <v>15</v>
      </c>
      <c r="Q30" s="1351"/>
      <c r="R30" s="1351"/>
      <c r="S30" s="1354"/>
    </row>
    <row r="31" spans="2:19" ht="15" thickBot="1">
      <c r="B31" s="612"/>
      <c r="C31" s="613"/>
      <c r="D31" s="613"/>
      <c r="E31" s="614" t="s">
        <v>347</v>
      </c>
      <c r="F31" s="1447">
        <f t="shared" si="0"/>
        <v>51.5</v>
      </c>
      <c r="G31" s="1448"/>
      <c r="H31" s="1448"/>
      <c r="I31" s="1449"/>
      <c r="L31" s="612"/>
      <c r="M31" s="613"/>
      <c r="N31" s="613"/>
      <c r="O31" s="1436" t="s">
        <v>383</v>
      </c>
      <c r="P31" s="1444">
        <v>515</v>
      </c>
      <c r="Q31" s="1445"/>
      <c r="R31" s="1445"/>
      <c r="S31" s="144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baseColWidth="10" defaultColWidth="9" defaultRowHeight="14"/>
  <cols>
    <col min="1" max="1" width="39.5" style="472" customWidth="1"/>
    <col min="2" max="2" width="12.1640625" style="624" customWidth="1"/>
    <col min="3" max="10" width="9.5" style="3" customWidth="1"/>
    <col min="11" max="11" width="11.5" style="3" bestFit="1" customWidth="1"/>
    <col min="12" max="12" width="8" style="472" customWidth="1"/>
    <col min="13" max="16384" width="9" style="472"/>
  </cols>
  <sheetData>
    <row r="1" spans="1:12" ht="15" customHeight="1">
      <c r="J1" s="233"/>
      <c r="K1" s="233"/>
    </row>
    <row r="2" spans="1:12" ht="15" customHeight="1">
      <c r="A2" s="474" t="s">
        <v>384</v>
      </c>
      <c r="B2" s="625"/>
    </row>
    <row r="3" spans="1:12" ht="15" customHeight="1" thickBot="1">
      <c r="J3" s="233"/>
    </row>
    <row r="4" spans="1:12" ht="30" customHeight="1">
      <c r="A4" s="2128"/>
      <c r="B4" s="2131" t="s">
        <v>385</v>
      </c>
      <c r="C4" s="2134" t="s">
        <v>191</v>
      </c>
      <c r="D4" s="2135"/>
      <c r="E4" s="2135"/>
      <c r="F4" s="2136"/>
      <c r="G4" s="2137" t="s">
        <v>191</v>
      </c>
      <c r="H4" s="2138"/>
      <c r="I4" s="2138"/>
      <c r="J4" s="2139"/>
      <c r="K4" s="779" t="s">
        <v>192</v>
      </c>
    </row>
    <row r="5" spans="1:12" ht="15" customHeight="1">
      <c r="A5" s="2129"/>
      <c r="B5" s="2132"/>
      <c r="C5" s="2140" t="s">
        <v>386</v>
      </c>
      <c r="D5" s="2141"/>
      <c r="E5" s="2141"/>
      <c r="F5" s="2141"/>
      <c r="G5" s="2142" t="s">
        <v>387</v>
      </c>
      <c r="H5" s="2141"/>
      <c r="I5" s="2141"/>
      <c r="J5" s="2143"/>
      <c r="K5" s="626" t="s">
        <v>388</v>
      </c>
    </row>
    <row r="6" spans="1:12" ht="15" customHeight="1">
      <c r="A6" s="2129"/>
      <c r="B6" s="2132"/>
      <c r="C6" s="627" t="s">
        <v>14</v>
      </c>
      <c r="D6" s="628" t="s">
        <v>15</v>
      </c>
      <c r="E6" s="628" t="s">
        <v>16</v>
      </c>
      <c r="F6" s="629" t="s">
        <v>17</v>
      </c>
      <c r="G6" s="630" t="s">
        <v>322</v>
      </c>
      <c r="H6" s="628" t="s">
        <v>323</v>
      </c>
      <c r="I6" s="628" t="s">
        <v>324</v>
      </c>
      <c r="J6" s="631" t="s">
        <v>193</v>
      </c>
      <c r="K6" s="626" t="s">
        <v>17</v>
      </c>
    </row>
    <row r="7" spans="1:12" ht="15" customHeight="1">
      <c r="A7" s="2130"/>
      <c r="B7" s="2133"/>
      <c r="C7" s="633" t="s">
        <v>389</v>
      </c>
      <c r="D7" s="634" t="s">
        <v>390</v>
      </c>
      <c r="E7" s="634" t="s">
        <v>391</v>
      </c>
      <c r="F7" s="635" t="s">
        <v>392</v>
      </c>
      <c r="G7" s="636" t="s">
        <v>393</v>
      </c>
      <c r="H7" s="634" t="s">
        <v>394</v>
      </c>
      <c r="I7" s="634" t="s">
        <v>395</v>
      </c>
      <c r="J7" s="637" t="s">
        <v>396</v>
      </c>
      <c r="K7" s="632" t="s">
        <v>392</v>
      </c>
    </row>
    <row r="8" spans="1:12" ht="15" customHeight="1">
      <c r="A8" s="638" t="s">
        <v>397</v>
      </c>
      <c r="B8" s="639"/>
      <c r="C8" s="641"/>
      <c r="D8" s="640"/>
      <c r="E8" s="640"/>
      <c r="F8" s="640"/>
      <c r="G8" s="642"/>
      <c r="H8" s="640"/>
      <c r="I8" s="640"/>
      <c r="J8" s="643"/>
      <c r="K8" s="780"/>
      <c r="L8" s="528"/>
    </row>
    <row r="9" spans="1:12" ht="15" customHeight="1">
      <c r="A9" s="644" t="s">
        <v>398</v>
      </c>
      <c r="B9" s="645" t="s">
        <v>399</v>
      </c>
      <c r="C9" s="646">
        <v>8.6</v>
      </c>
      <c r="D9" s="647">
        <v>20</v>
      </c>
      <c r="E9" s="647">
        <v>32.299999999999997</v>
      </c>
      <c r="F9" s="648">
        <v>42.9</v>
      </c>
      <c r="G9" s="649">
        <v>10.7</v>
      </c>
      <c r="H9" s="647">
        <v>20.100000000000001</v>
      </c>
      <c r="I9" s="647"/>
      <c r="J9" s="648"/>
      <c r="K9" s="781"/>
      <c r="L9" s="528"/>
    </row>
    <row r="10" spans="1:12" ht="15" customHeight="1">
      <c r="A10" s="650" t="s">
        <v>400</v>
      </c>
      <c r="B10" s="651" t="s">
        <v>401</v>
      </c>
      <c r="C10" s="652">
        <v>8.4</v>
      </c>
      <c r="D10" s="653">
        <v>19.600000000000001</v>
      </c>
      <c r="E10" s="653">
        <v>31.7</v>
      </c>
      <c r="F10" s="654">
        <v>41.8</v>
      </c>
      <c r="G10" s="655">
        <v>10.5</v>
      </c>
      <c r="H10" s="653">
        <v>20.2</v>
      </c>
      <c r="I10" s="653"/>
      <c r="J10" s="654"/>
      <c r="K10" s="782"/>
      <c r="L10" s="528"/>
    </row>
    <row r="11" spans="1:12" ht="15" customHeight="1">
      <c r="A11" s="650" t="s">
        <v>402</v>
      </c>
      <c r="B11" s="651" t="s">
        <v>401</v>
      </c>
      <c r="C11" s="656">
        <v>3.9</v>
      </c>
      <c r="D11" s="657">
        <v>9.3000000000000007</v>
      </c>
      <c r="E11" s="657">
        <v>14.8</v>
      </c>
      <c r="F11" s="658">
        <v>18.7</v>
      </c>
      <c r="G11" s="659">
        <v>4.5</v>
      </c>
      <c r="H11" s="660">
        <v>8.6999999999999993</v>
      </c>
      <c r="I11" s="660"/>
      <c r="J11" s="852"/>
      <c r="K11" s="782"/>
      <c r="L11" s="528"/>
    </row>
    <row r="12" spans="1:12" ht="30">
      <c r="A12" s="661" t="s">
        <v>403</v>
      </c>
      <c r="B12" s="651" t="s">
        <v>401</v>
      </c>
      <c r="C12" s="662">
        <v>86.5</v>
      </c>
      <c r="D12" s="663">
        <v>85</v>
      </c>
      <c r="E12" s="663">
        <v>87</v>
      </c>
      <c r="F12" s="664">
        <v>86.1</v>
      </c>
      <c r="G12" s="665">
        <v>89.1</v>
      </c>
      <c r="H12" s="663">
        <v>87.1</v>
      </c>
      <c r="I12" s="663"/>
      <c r="J12" s="664"/>
      <c r="K12" s="782"/>
      <c r="L12" s="528"/>
    </row>
    <row r="13" spans="1:12" ht="30">
      <c r="A13" s="661" t="s">
        <v>404</v>
      </c>
      <c r="B13" s="651" t="s">
        <v>401</v>
      </c>
      <c r="C13" s="662">
        <v>500.6</v>
      </c>
      <c r="D13" s="663">
        <v>456.5</v>
      </c>
      <c r="E13" s="663">
        <v>551.1</v>
      </c>
      <c r="F13" s="664">
        <v>521.5</v>
      </c>
      <c r="G13" s="665">
        <v>523</v>
      </c>
      <c r="H13" s="663">
        <v>543.5</v>
      </c>
      <c r="I13" s="663"/>
      <c r="J13" s="664"/>
      <c r="K13" s="783"/>
      <c r="L13" s="528"/>
    </row>
    <row r="14" spans="1:12" ht="15" customHeight="1">
      <c r="A14" s="666" t="s">
        <v>405</v>
      </c>
      <c r="B14" s="667" t="s">
        <v>406</v>
      </c>
      <c r="C14" s="668">
        <v>5.8</v>
      </c>
      <c r="D14" s="663">
        <v>5.4</v>
      </c>
      <c r="E14" s="663">
        <v>6.3</v>
      </c>
      <c r="F14" s="664">
        <v>6.1</v>
      </c>
      <c r="G14" s="669">
        <v>5.9</v>
      </c>
      <c r="H14" s="663">
        <v>6.2</v>
      </c>
      <c r="I14" s="663"/>
      <c r="J14" s="664"/>
      <c r="K14" s="782"/>
      <c r="L14" s="528"/>
    </row>
    <row r="15" spans="1:12" ht="30">
      <c r="A15" s="670" t="s">
        <v>407</v>
      </c>
      <c r="B15" s="667" t="s">
        <v>401</v>
      </c>
      <c r="C15" s="671">
        <v>4.5999999999999996</v>
      </c>
      <c r="D15" s="672">
        <v>11</v>
      </c>
      <c r="E15" s="672">
        <v>17.3</v>
      </c>
      <c r="F15" s="673">
        <v>22</v>
      </c>
      <c r="G15" s="674">
        <v>5.0999999999999996</v>
      </c>
      <c r="H15" s="672">
        <v>10</v>
      </c>
      <c r="I15" s="672"/>
      <c r="J15" s="673"/>
      <c r="K15" s="784"/>
      <c r="L15" s="528"/>
    </row>
    <row r="16" spans="1:12" ht="15" customHeight="1">
      <c r="A16" s="638" t="s">
        <v>408</v>
      </c>
      <c r="B16" s="639"/>
      <c r="C16" s="675"/>
      <c r="D16" s="675"/>
      <c r="E16" s="675"/>
      <c r="F16" s="675"/>
      <c r="G16" s="676"/>
      <c r="H16" s="675"/>
      <c r="I16" s="675"/>
      <c r="J16" s="677"/>
      <c r="K16" s="785"/>
      <c r="L16" s="528"/>
    </row>
    <row r="17" spans="1:12" ht="15" customHeight="1">
      <c r="A17" s="678" t="s">
        <v>409</v>
      </c>
      <c r="B17" s="679" t="s">
        <v>401</v>
      </c>
      <c r="C17" s="680">
        <v>43.1</v>
      </c>
      <c r="D17" s="681">
        <v>47.5</v>
      </c>
      <c r="E17" s="681">
        <v>49.1</v>
      </c>
      <c r="F17" s="682">
        <v>47.5</v>
      </c>
      <c r="G17" s="683">
        <v>48.4</v>
      </c>
      <c r="H17" s="681">
        <v>47</v>
      </c>
      <c r="I17" s="681"/>
      <c r="J17" s="684"/>
      <c r="K17" s="916">
        <v>47.9</v>
      </c>
      <c r="L17" s="528"/>
    </row>
    <row r="18" spans="1:12" ht="15" customHeight="1">
      <c r="A18" s="685" t="s">
        <v>410</v>
      </c>
      <c r="B18" s="651" t="s">
        <v>401</v>
      </c>
      <c r="C18" s="686">
        <v>35.5</v>
      </c>
      <c r="D18" s="687">
        <v>33</v>
      </c>
      <c r="E18" s="687">
        <v>32.5</v>
      </c>
      <c r="F18" s="688">
        <v>33.9</v>
      </c>
      <c r="G18" s="689">
        <v>33.700000000000003</v>
      </c>
      <c r="H18" s="687">
        <v>34.200000000000003</v>
      </c>
      <c r="I18" s="687"/>
      <c r="J18" s="690"/>
      <c r="K18" s="731">
        <v>33.5</v>
      </c>
      <c r="L18" s="528"/>
    </row>
    <row r="19" spans="1:12" ht="15" customHeight="1">
      <c r="A19" s="685" t="s">
        <v>411</v>
      </c>
      <c r="B19" s="651" t="s">
        <v>401</v>
      </c>
      <c r="C19" s="686">
        <v>17.399999999999999</v>
      </c>
      <c r="D19" s="687">
        <v>15.2</v>
      </c>
      <c r="E19" s="687">
        <v>14.7</v>
      </c>
      <c r="F19" s="688">
        <v>15.1</v>
      </c>
      <c r="G19" s="689">
        <v>14.1</v>
      </c>
      <c r="H19" s="687">
        <v>14.9</v>
      </c>
      <c r="I19" s="687"/>
      <c r="J19" s="690"/>
      <c r="K19" s="731">
        <v>15</v>
      </c>
      <c r="L19" s="528"/>
    </row>
    <row r="20" spans="1:12" ht="15" customHeight="1">
      <c r="A20" s="926" t="s">
        <v>412</v>
      </c>
      <c r="B20" s="691" t="s">
        <v>401</v>
      </c>
      <c r="C20" s="692">
        <v>9</v>
      </c>
      <c r="D20" s="1689">
        <v>8.4</v>
      </c>
      <c r="E20" s="1689">
        <v>8.3000000000000007</v>
      </c>
      <c r="F20" s="1690">
        <v>8.6999999999999993</v>
      </c>
      <c r="G20" s="1688">
        <v>7.3</v>
      </c>
      <c r="H20" s="693">
        <v>7.8</v>
      </c>
      <c r="I20" s="693"/>
      <c r="J20" s="696"/>
      <c r="K20" s="1578">
        <v>8.5</v>
      </c>
      <c r="L20" s="528"/>
    </row>
    <row r="21" spans="1:12" ht="15" customHeight="1">
      <c r="A21" s="638" t="s">
        <v>413</v>
      </c>
      <c r="B21" s="639"/>
      <c r="C21" s="675"/>
      <c r="D21" s="675"/>
      <c r="E21" s="675"/>
      <c r="F21" s="675"/>
      <c r="G21" s="676"/>
      <c r="H21" s="675"/>
      <c r="I21" s="675"/>
      <c r="J21" s="677"/>
      <c r="K21" s="785"/>
      <c r="L21" s="528"/>
    </row>
    <row r="22" spans="1:12" ht="15" customHeight="1">
      <c r="A22" s="678" t="s">
        <v>414</v>
      </c>
      <c r="B22" s="679" t="s">
        <v>401</v>
      </c>
      <c r="C22" s="680">
        <v>12.4</v>
      </c>
      <c r="D22" s="681">
        <v>27.7</v>
      </c>
      <c r="E22" s="681">
        <v>43.4</v>
      </c>
      <c r="F22" s="682">
        <v>56.5</v>
      </c>
      <c r="G22" s="683">
        <v>13.3</v>
      </c>
      <c r="H22" s="681">
        <v>25.8</v>
      </c>
      <c r="I22" s="681"/>
      <c r="J22" s="684"/>
      <c r="K22" s="788"/>
      <c r="L22" s="528"/>
    </row>
    <row r="23" spans="1:12" ht="15" customHeight="1">
      <c r="A23" s="685" t="s">
        <v>415</v>
      </c>
      <c r="B23" s="651" t="s">
        <v>401</v>
      </c>
      <c r="C23" s="686">
        <v>26.9</v>
      </c>
      <c r="D23" s="687">
        <v>58.5</v>
      </c>
      <c r="E23" s="687">
        <v>92.8</v>
      </c>
      <c r="F23" s="688">
        <v>126.7</v>
      </c>
      <c r="G23" s="689">
        <v>30.7</v>
      </c>
      <c r="H23" s="687">
        <v>59.7</v>
      </c>
      <c r="I23" s="687"/>
      <c r="J23" s="690"/>
      <c r="K23" s="786"/>
      <c r="L23" s="528"/>
    </row>
    <row r="24" spans="1:12" ht="15" customHeight="1">
      <c r="A24" s="697" t="s">
        <v>416</v>
      </c>
      <c r="B24" s="651" t="s">
        <v>417</v>
      </c>
      <c r="C24" s="686">
        <v>11.4</v>
      </c>
      <c r="D24" s="687">
        <v>9.9</v>
      </c>
      <c r="E24" s="687">
        <v>10</v>
      </c>
      <c r="F24" s="688">
        <v>8.5</v>
      </c>
      <c r="G24" s="689">
        <v>8</v>
      </c>
      <c r="H24" s="687">
        <v>8</v>
      </c>
      <c r="I24" s="687"/>
      <c r="J24" s="690"/>
      <c r="K24" s="786"/>
      <c r="L24" s="528"/>
    </row>
    <row r="25" spans="1:12" ht="15" customHeight="1">
      <c r="A25" s="697" t="s">
        <v>418</v>
      </c>
      <c r="B25" s="651" t="s">
        <v>419</v>
      </c>
      <c r="C25" s="686">
        <v>3.1</v>
      </c>
      <c r="D25" s="687">
        <v>3.7</v>
      </c>
      <c r="E25" s="687">
        <v>3.2</v>
      </c>
      <c r="F25" s="688">
        <v>3.1</v>
      </c>
      <c r="G25" s="689">
        <v>2.9</v>
      </c>
      <c r="H25" s="687">
        <v>3.1</v>
      </c>
      <c r="I25" s="687"/>
      <c r="J25" s="690"/>
      <c r="K25" s="786"/>
      <c r="L25" s="528"/>
    </row>
    <row r="26" spans="1:12" ht="15" customHeight="1">
      <c r="A26" s="697" t="s">
        <v>420</v>
      </c>
      <c r="B26" s="651" t="s">
        <v>419</v>
      </c>
      <c r="C26" s="686">
        <v>1.7</v>
      </c>
      <c r="D26" s="687">
        <v>1.5</v>
      </c>
      <c r="E26" s="687">
        <v>1.6</v>
      </c>
      <c r="F26" s="688">
        <v>0.6</v>
      </c>
      <c r="G26" s="689">
        <v>0.7</v>
      </c>
      <c r="H26" s="687">
        <v>1.5</v>
      </c>
      <c r="I26" s="687"/>
      <c r="J26" s="690"/>
      <c r="K26" s="786"/>
      <c r="L26" s="528"/>
    </row>
    <row r="27" spans="1:12" ht="15" customHeight="1">
      <c r="A27" s="685" t="s">
        <v>421</v>
      </c>
      <c r="B27" s="651" t="s">
        <v>401</v>
      </c>
      <c r="C27" s="686">
        <v>53.5</v>
      </c>
      <c r="D27" s="687">
        <v>124.1</v>
      </c>
      <c r="E27" s="687">
        <v>193.6</v>
      </c>
      <c r="F27" s="688">
        <v>260.10000000000002</v>
      </c>
      <c r="G27" s="1691">
        <v>61.4</v>
      </c>
      <c r="H27" s="687">
        <v>120</v>
      </c>
      <c r="I27" s="687"/>
      <c r="J27" s="690"/>
      <c r="K27" s="786"/>
      <c r="L27" s="528"/>
    </row>
    <row r="28" spans="1:12" ht="15" customHeight="1">
      <c r="A28" s="697" t="s">
        <v>422</v>
      </c>
      <c r="B28" s="651" t="s">
        <v>401</v>
      </c>
      <c r="C28" s="686">
        <v>57.4</v>
      </c>
      <c r="D28" s="687">
        <v>133.19999999999999</v>
      </c>
      <c r="E28" s="687">
        <v>207.7</v>
      </c>
      <c r="F28" s="688">
        <v>277.7</v>
      </c>
      <c r="G28" s="1691">
        <v>65.400000000000006</v>
      </c>
      <c r="H28" s="687">
        <v>130</v>
      </c>
      <c r="I28" s="687"/>
      <c r="J28" s="690"/>
      <c r="K28" s="786"/>
      <c r="L28" s="528"/>
    </row>
    <row r="29" spans="1:12" ht="15" customHeight="1">
      <c r="A29" s="698" t="s">
        <v>423</v>
      </c>
      <c r="B29" s="691" t="s">
        <v>401</v>
      </c>
      <c r="C29" s="692">
        <v>1202.2</v>
      </c>
      <c r="D29" s="693">
        <v>2749.9</v>
      </c>
      <c r="E29" s="693">
        <v>4269.7</v>
      </c>
      <c r="F29" s="694">
        <v>6205.5</v>
      </c>
      <c r="G29" s="1692">
        <v>1639.5</v>
      </c>
      <c r="H29" s="693">
        <v>2261.4</v>
      </c>
      <c r="I29" s="693"/>
      <c r="J29" s="696"/>
      <c r="K29" s="787"/>
      <c r="L29" s="528"/>
    </row>
    <row r="30" spans="1:12" ht="15" customHeight="1">
      <c r="A30" s="638" t="s">
        <v>424</v>
      </c>
      <c r="B30" s="639"/>
      <c r="C30" s="675"/>
      <c r="D30" s="675"/>
      <c r="E30" s="675"/>
      <c r="F30" s="675"/>
      <c r="G30" s="676"/>
      <c r="H30" s="675"/>
      <c r="I30" s="675"/>
      <c r="J30" s="677"/>
      <c r="K30" s="785"/>
      <c r="L30" s="528"/>
    </row>
    <row r="31" spans="1:12" ht="15" customHeight="1">
      <c r="A31" s="644" t="s">
        <v>425</v>
      </c>
      <c r="B31" s="699" t="s">
        <v>426</v>
      </c>
      <c r="C31" s="700"/>
      <c r="D31" s="701"/>
      <c r="E31" s="701"/>
      <c r="F31" s="702">
        <v>41</v>
      </c>
      <c r="G31" s="1764"/>
      <c r="H31" s="701"/>
      <c r="I31" s="701"/>
      <c r="J31" s="1888">
        <v>125</v>
      </c>
      <c r="K31" s="1579">
        <v>125</v>
      </c>
      <c r="L31" s="528"/>
    </row>
    <row r="32" spans="1:12" ht="15" customHeight="1">
      <c r="A32" s="650" t="s">
        <v>427</v>
      </c>
      <c r="B32" s="703" t="s">
        <v>426</v>
      </c>
      <c r="C32" s="704"/>
      <c r="D32" s="705"/>
      <c r="E32" s="705"/>
      <c r="F32" s="706">
        <v>57</v>
      </c>
      <c r="G32" s="1765"/>
      <c r="H32" s="705"/>
      <c r="I32" s="705"/>
      <c r="J32" s="1919"/>
      <c r="K32" s="1580">
        <v>125</v>
      </c>
      <c r="L32" s="528"/>
    </row>
    <row r="33" spans="1:12" ht="15" customHeight="1">
      <c r="A33" s="650" t="s">
        <v>428</v>
      </c>
      <c r="B33" s="703" t="s">
        <v>426</v>
      </c>
      <c r="C33" s="704"/>
      <c r="D33" s="705"/>
      <c r="E33" s="705"/>
      <c r="F33" s="706">
        <v>98</v>
      </c>
      <c r="G33" s="1765"/>
      <c r="H33" s="705"/>
      <c r="I33" s="705"/>
      <c r="J33" s="1919"/>
      <c r="K33" s="1580">
        <v>250</v>
      </c>
      <c r="L33" s="528"/>
    </row>
    <row r="34" spans="1:12" ht="15" customHeight="1">
      <c r="A34" s="650" t="s">
        <v>429</v>
      </c>
      <c r="B34" s="703" t="s">
        <v>426</v>
      </c>
      <c r="C34" s="709">
        <v>46.160487697668842</v>
      </c>
      <c r="D34" s="710">
        <v>115.15316871782915</v>
      </c>
      <c r="E34" s="710">
        <v>183.08805664853472</v>
      </c>
      <c r="F34" s="711">
        <v>241.31173553291211</v>
      </c>
      <c r="G34" s="712">
        <v>60.3</v>
      </c>
      <c r="H34" s="710">
        <v>117.57</v>
      </c>
      <c r="I34" s="710"/>
      <c r="J34" s="713"/>
      <c r="K34" s="1581">
        <v>250</v>
      </c>
      <c r="L34" s="528"/>
    </row>
    <row r="35" spans="1:12" ht="15" customHeight="1">
      <c r="A35" s="650" t="s">
        <v>196</v>
      </c>
      <c r="B35" s="703" t="s">
        <v>430</v>
      </c>
      <c r="C35" s="704"/>
      <c r="D35" s="705"/>
      <c r="E35" s="705"/>
      <c r="F35" s="708">
        <v>40.6</v>
      </c>
      <c r="G35" s="707"/>
      <c r="H35" s="705"/>
      <c r="I35" s="864"/>
      <c r="J35" s="918"/>
      <c r="K35" s="1582">
        <v>100</v>
      </c>
      <c r="L35" s="528"/>
    </row>
    <row r="36" spans="1:12" ht="30">
      <c r="A36" s="661" t="s">
        <v>431</v>
      </c>
      <c r="B36" s="703" t="s">
        <v>426</v>
      </c>
      <c r="C36" s="709">
        <v>997.97</v>
      </c>
      <c r="D36" s="710">
        <v>1064.55</v>
      </c>
      <c r="E36" s="710">
        <v>1094.71</v>
      </c>
      <c r="F36" s="711">
        <v>1155.56</v>
      </c>
      <c r="G36" s="712">
        <v>1158.97</v>
      </c>
      <c r="H36" s="710">
        <v>1206.25</v>
      </c>
      <c r="I36" s="710"/>
      <c r="J36" s="713"/>
      <c r="K36" s="786"/>
      <c r="L36" s="528"/>
    </row>
    <row r="37" spans="1:12" ht="30">
      <c r="A37" s="666" t="s">
        <v>432</v>
      </c>
      <c r="B37" s="667" t="s">
        <v>401</v>
      </c>
      <c r="C37" s="714"/>
      <c r="D37" s="715"/>
      <c r="E37" s="715"/>
      <c r="F37" s="716">
        <v>9.1</v>
      </c>
      <c r="G37" s="1766"/>
      <c r="H37" s="715"/>
      <c r="I37" s="715"/>
      <c r="J37" s="919"/>
      <c r="K37" s="787"/>
      <c r="L37" s="528"/>
    </row>
    <row r="38" spans="1:12" ht="15" customHeight="1">
      <c r="A38" s="638" t="s">
        <v>433</v>
      </c>
      <c r="B38" s="639"/>
      <c r="C38" s="675"/>
      <c r="D38" s="675"/>
      <c r="E38" s="675"/>
      <c r="F38" s="675"/>
      <c r="G38" s="676"/>
      <c r="H38" s="675"/>
      <c r="I38" s="675"/>
      <c r="J38" s="677"/>
      <c r="K38" s="785"/>
      <c r="L38" s="528"/>
    </row>
    <row r="39" spans="1:12" ht="15" customHeight="1">
      <c r="A39" s="644" t="s">
        <v>434</v>
      </c>
      <c r="B39" s="645" t="s">
        <v>419</v>
      </c>
      <c r="C39" s="680">
        <v>12.8</v>
      </c>
      <c r="D39" s="681">
        <v>12.1</v>
      </c>
      <c r="E39" s="681">
        <v>11.6</v>
      </c>
      <c r="F39" s="682">
        <v>11</v>
      </c>
      <c r="G39" s="683">
        <v>10.1</v>
      </c>
      <c r="H39" s="681">
        <v>9.6</v>
      </c>
      <c r="I39" s="681"/>
      <c r="J39" s="684"/>
      <c r="K39" s="788"/>
      <c r="L39" s="528"/>
    </row>
    <row r="40" spans="1:12" ht="15" customHeight="1">
      <c r="A40" s="717" t="s">
        <v>435</v>
      </c>
      <c r="B40" s="691" t="s">
        <v>419</v>
      </c>
      <c r="C40" s="692">
        <v>9.6999999999999993</v>
      </c>
      <c r="D40" s="693">
        <v>8.9</v>
      </c>
      <c r="E40" s="693">
        <v>8.8000000000000007</v>
      </c>
      <c r="F40" s="694">
        <v>10.199999999999999</v>
      </c>
      <c r="G40" s="695">
        <v>9.8000000000000007</v>
      </c>
      <c r="H40" s="693">
        <v>10.7</v>
      </c>
      <c r="I40" s="693"/>
      <c r="J40" s="696"/>
      <c r="K40" s="787"/>
      <c r="L40" s="528"/>
    </row>
    <row r="41" spans="1:12" ht="5.25" customHeight="1">
      <c r="A41" s="718"/>
      <c r="B41" s="719"/>
      <c r="C41" s="720"/>
      <c r="D41" s="721"/>
      <c r="E41" s="721"/>
      <c r="F41" s="721"/>
      <c r="G41" s="722"/>
      <c r="H41" s="721"/>
      <c r="I41" s="721"/>
      <c r="J41" s="723"/>
      <c r="K41" s="789"/>
      <c r="L41" s="528"/>
    </row>
    <row r="42" spans="1:12" ht="15" customHeight="1">
      <c r="A42" s="644" t="s">
        <v>436</v>
      </c>
      <c r="B42" s="724"/>
      <c r="C42" s="725">
        <v>7563</v>
      </c>
      <c r="D42" s="726">
        <v>7785</v>
      </c>
      <c r="E42" s="726">
        <v>7776</v>
      </c>
      <c r="F42" s="727">
        <v>7778</v>
      </c>
      <c r="G42" s="728">
        <v>7726</v>
      </c>
      <c r="H42" s="1884">
        <v>7972</v>
      </c>
      <c r="I42" s="863"/>
      <c r="J42" s="729"/>
      <c r="K42" s="790"/>
      <c r="L42" s="528"/>
    </row>
    <row r="43" spans="1:12" ht="15" customHeight="1">
      <c r="A43" s="650" t="s">
        <v>437</v>
      </c>
      <c r="B43" s="730" t="s">
        <v>438</v>
      </c>
      <c r="C43" s="732">
        <v>15.5</v>
      </c>
      <c r="D43" s="733">
        <v>25.1</v>
      </c>
      <c r="E43" s="733">
        <v>37.700000000000003</v>
      </c>
      <c r="F43" s="734">
        <v>52.8</v>
      </c>
      <c r="G43" s="735">
        <v>23.8</v>
      </c>
      <c r="H43" s="733">
        <v>38.9</v>
      </c>
      <c r="I43" s="733"/>
      <c r="J43" s="920"/>
      <c r="K43" s="731">
        <v>75</v>
      </c>
      <c r="L43" s="528"/>
    </row>
    <row r="44" spans="1:12" ht="15" customHeight="1">
      <c r="A44" s="650" t="s">
        <v>439</v>
      </c>
      <c r="B44" s="730" t="s">
        <v>438</v>
      </c>
      <c r="C44" s="732">
        <v>6.1</v>
      </c>
      <c r="D44" s="733">
        <v>11.9</v>
      </c>
      <c r="E44" s="733">
        <v>17.8</v>
      </c>
      <c r="F44" s="734">
        <v>24.2</v>
      </c>
      <c r="G44" s="735">
        <v>6.1</v>
      </c>
      <c r="H44" s="733">
        <v>12.3</v>
      </c>
      <c r="I44" s="733"/>
      <c r="J44" s="920"/>
      <c r="K44" s="731">
        <v>24</v>
      </c>
      <c r="L44" s="528"/>
    </row>
    <row r="45" spans="1:12" ht="15" customHeight="1">
      <c r="A45" s="650" t="s">
        <v>440</v>
      </c>
      <c r="B45" s="730" t="s">
        <v>438</v>
      </c>
      <c r="C45" s="736">
        <v>0.3</v>
      </c>
      <c r="D45" s="737">
        <v>1.6</v>
      </c>
      <c r="E45" s="737">
        <v>3.8</v>
      </c>
      <c r="F45" s="738">
        <v>4.4000000000000004</v>
      </c>
      <c r="G45" s="588" t="s">
        <v>40</v>
      </c>
      <c r="H45" s="737">
        <v>16.3</v>
      </c>
      <c r="I45" s="737"/>
      <c r="J45" s="921"/>
      <c r="K45" s="786"/>
      <c r="L45" s="528"/>
    </row>
    <row r="46" spans="1:12" ht="15" customHeight="1" thickBot="1">
      <c r="A46" s="717" t="s">
        <v>441</v>
      </c>
      <c r="B46" s="739" t="s">
        <v>438</v>
      </c>
      <c r="C46" s="740">
        <v>0.6</v>
      </c>
      <c r="D46" s="741">
        <v>1.1000000000000001</v>
      </c>
      <c r="E46" s="741">
        <v>1.6</v>
      </c>
      <c r="F46" s="742">
        <v>2.2000000000000002</v>
      </c>
      <c r="G46" s="743">
        <v>0.47</v>
      </c>
      <c r="H46" s="758">
        <v>0.9</v>
      </c>
      <c r="I46" s="758"/>
      <c r="J46" s="922"/>
      <c r="K46" s="787"/>
      <c r="L46" s="528"/>
    </row>
    <row r="47" spans="1:12" ht="15" customHeight="1"/>
    <row r="48" spans="1:12" ht="15" customHeight="1">
      <c r="A48" s="472" t="s">
        <v>442</v>
      </c>
    </row>
    <row r="49" spans="1:11" ht="15" customHeight="1">
      <c r="A49" s="472" t="s">
        <v>443</v>
      </c>
    </row>
    <row r="50" spans="1:11" ht="15" customHeight="1">
      <c r="A50" s="472" t="s">
        <v>444</v>
      </c>
    </row>
    <row r="51" spans="1:11" ht="15" customHeight="1">
      <c r="A51" s="472" t="s">
        <v>445</v>
      </c>
    </row>
    <row r="52" spans="1:11" ht="15" customHeight="1">
      <c r="A52" s="472" t="s">
        <v>446</v>
      </c>
    </row>
    <row r="53" spans="1:11" ht="15" customHeight="1">
      <c r="A53" s="472" t="s">
        <v>447</v>
      </c>
    </row>
    <row r="54" spans="1:11" ht="15" customHeight="1">
      <c r="A54" s="472" t="s">
        <v>448</v>
      </c>
    </row>
    <row r="55" spans="1:11" ht="15" customHeight="1">
      <c r="A55" s="83" t="s">
        <v>201</v>
      </c>
    </row>
    <row r="56" spans="1:11" ht="15" customHeight="1">
      <c r="A56" s="83" t="s">
        <v>449</v>
      </c>
    </row>
    <row r="57" spans="1:11">
      <c r="A57" s="797"/>
    </row>
    <row r="59" spans="1:11" s="905" customFormat="1">
      <c r="A59" s="472"/>
      <c r="B59" s="906"/>
      <c r="C59" s="907"/>
      <c r="D59" s="907"/>
      <c r="E59" s="907"/>
      <c r="F59" s="907"/>
      <c r="G59" s="907"/>
      <c r="H59" s="3"/>
      <c r="I59" s="907"/>
      <c r="J59" s="907"/>
      <c r="K59" s="907"/>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58" orientation="landscape" r:id="rId1"/>
  <headerFooter scaleWithDoc="0">
    <oddHeader>&amp;L&amp;"Calibri"&amp;10&amp;KFF0000 Internal - 社外秘&amp;1#_x000D_&amp;RChugai Pharmaceutical Co., Ltd. (4519) Supplementary Materials Consolidated Financial Statements for the six months ended June 30, 2025 (IFRS)　　　10</oddHeader>
    <oddFooter>&amp;L_x000D_&amp;1#&amp;"Calibri"&amp;10&amp;KFF0000 Internal - 社外秘</oddFoot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zoomScaleNormal="100" zoomScaleSheetLayoutView="100" workbookViewId="0"/>
  </sheetViews>
  <sheetFormatPr baseColWidth="10" defaultColWidth="9" defaultRowHeight="13"/>
  <cols>
    <col min="1" max="1" width="6.83203125" style="10" bestFit="1" customWidth="1"/>
    <col min="2" max="2" width="3.5" style="10" customWidth="1"/>
    <col min="3" max="3" width="11.6640625" style="10" customWidth="1"/>
    <col min="4" max="11" width="10.5" style="10" customWidth="1"/>
    <col min="12" max="13" width="12" style="10" customWidth="1"/>
    <col min="14" max="14" width="2.33203125" style="10" customWidth="1"/>
    <col min="15" max="16384" width="9" style="10"/>
  </cols>
  <sheetData>
    <row r="1" spans="1:13" s="5" customFormat="1" ht="15" customHeight="1">
      <c r="K1" s="6"/>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7" t="s">
        <v>1</v>
      </c>
      <c r="B9" s="8" t="s">
        <v>2</v>
      </c>
      <c r="C9" s="1969" t="s">
        <v>3</v>
      </c>
      <c r="D9" s="1969"/>
      <c r="E9" s="1969"/>
      <c r="F9" s="1969"/>
      <c r="G9" s="1969"/>
      <c r="H9" s="1969"/>
      <c r="I9" s="1969"/>
      <c r="J9" s="1969"/>
      <c r="K9" s="1969"/>
      <c r="L9" s="1969"/>
      <c r="M9" s="1969"/>
    </row>
    <row r="10" spans="1:13" s="5" customFormat="1" ht="12.75" customHeight="1">
      <c r="A10" s="7"/>
      <c r="B10" s="8" t="s">
        <v>4</v>
      </c>
      <c r="C10" s="9" t="s">
        <v>5</v>
      </c>
      <c r="D10" s="9"/>
      <c r="E10" s="9"/>
      <c r="F10" s="9"/>
      <c r="G10" s="9"/>
      <c r="H10" s="9"/>
      <c r="I10" s="9"/>
      <c r="J10" s="9"/>
      <c r="K10" s="9"/>
    </row>
    <row r="11" spans="1:13" s="5" customFormat="1" ht="12.75" customHeight="1">
      <c r="A11" s="7"/>
      <c r="B11" s="8" t="s">
        <v>6</v>
      </c>
      <c r="C11" s="9" t="s">
        <v>7</v>
      </c>
      <c r="D11" s="9"/>
      <c r="E11" s="9"/>
      <c r="F11" s="9"/>
      <c r="G11" s="9"/>
      <c r="H11" s="9"/>
      <c r="I11" s="9"/>
      <c r="J11" s="9"/>
      <c r="K11" s="9"/>
    </row>
    <row r="12" spans="1:13" s="5" customFormat="1" ht="12.75" customHeight="1"/>
    <row r="13" spans="1:13" s="5" customFormat="1"/>
    <row r="14" spans="1:13" ht="15">
      <c r="C14" s="11" t="s">
        <v>8</v>
      </c>
      <c r="L14" s="12"/>
      <c r="M14" s="12" t="s">
        <v>9</v>
      </c>
    </row>
    <row r="15" spans="1:13" s="5" customFormat="1" ht="14">
      <c r="C15" s="13"/>
      <c r="D15" s="14" t="s">
        <v>10</v>
      </c>
      <c r="E15" s="15"/>
      <c r="F15" s="15"/>
      <c r="G15" s="16"/>
      <c r="H15" s="14" t="s">
        <v>10</v>
      </c>
      <c r="I15" s="15"/>
      <c r="J15" s="15"/>
      <c r="K15" s="16"/>
      <c r="L15" s="799" t="s">
        <v>11</v>
      </c>
      <c r="M15" s="799" t="s">
        <v>11</v>
      </c>
    </row>
    <row r="16" spans="1:13" s="5" customFormat="1" ht="12.75" customHeight="1">
      <c r="C16" s="17"/>
      <c r="D16" s="18" t="s">
        <v>12</v>
      </c>
      <c r="E16" s="19"/>
      <c r="F16" s="19"/>
      <c r="G16" s="20"/>
      <c r="H16" s="18" t="s">
        <v>13</v>
      </c>
      <c r="I16" s="19"/>
      <c r="J16" s="19"/>
      <c r="K16" s="20"/>
      <c r="L16" s="1706" t="s">
        <v>13</v>
      </c>
      <c r="M16" s="1706" t="s">
        <v>13</v>
      </c>
    </row>
    <row r="17" spans="1:13" s="5" customFormat="1" ht="15" customHeight="1">
      <c r="C17" s="17"/>
      <c r="D17" s="21" t="s">
        <v>14</v>
      </c>
      <c r="E17" s="22" t="s">
        <v>15</v>
      </c>
      <c r="F17" s="24" t="s">
        <v>16</v>
      </c>
      <c r="G17" s="25" t="s">
        <v>17</v>
      </c>
      <c r="H17" s="21" t="s">
        <v>14</v>
      </c>
      <c r="I17" s="22" t="s">
        <v>15</v>
      </c>
      <c r="J17" s="24" t="s">
        <v>16</v>
      </c>
      <c r="K17" s="25" t="s">
        <v>17</v>
      </c>
      <c r="L17" s="54" t="s">
        <v>18</v>
      </c>
      <c r="M17" s="54" t="s">
        <v>17</v>
      </c>
    </row>
    <row r="18" spans="1:13" s="5" customFormat="1" ht="15" customHeight="1">
      <c r="C18" s="26"/>
      <c r="D18" s="27" t="s">
        <v>19</v>
      </c>
      <c r="E18" s="28" t="s">
        <v>19</v>
      </c>
      <c r="F18" s="28" t="s">
        <v>19</v>
      </c>
      <c r="G18" s="29" t="s">
        <v>19</v>
      </c>
      <c r="H18" s="27" t="s">
        <v>19</v>
      </c>
      <c r="I18" s="28" t="s">
        <v>19</v>
      </c>
      <c r="J18" s="28" t="s">
        <v>19</v>
      </c>
      <c r="K18" s="29" t="s">
        <v>19</v>
      </c>
      <c r="L18" s="865" t="s">
        <v>19</v>
      </c>
      <c r="M18" s="865" t="s">
        <v>19</v>
      </c>
    </row>
    <row r="19" spans="1:13" s="5" customFormat="1">
      <c r="C19" s="30" t="s">
        <v>20</v>
      </c>
      <c r="D19" s="31">
        <v>162.69999999999999</v>
      </c>
      <c r="E19" s="32">
        <v>160.9</v>
      </c>
      <c r="F19" s="32">
        <v>160.43</v>
      </c>
      <c r="G19" s="33">
        <v>161.02000000000001</v>
      </c>
      <c r="H19" s="31">
        <v>172.46</v>
      </c>
      <c r="I19" s="32">
        <v>171.31</v>
      </c>
      <c r="J19" s="32"/>
      <c r="K19" s="33"/>
      <c r="L19" s="1707">
        <v>171.36</v>
      </c>
      <c r="M19" s="1707">
        <v>171</v>
      </c>
    </row>
    <row r="20" spans="1:13" s="5" customFormat="1">
      <c r="C20" s="34" t="s">
        <v>21</v>
      </c>
      <c r="D20" s="35">
        <v>161.1</v>
      </c>
      <c r="E20" s="37">
        <v>164.63</v>
      </c>
      <c r="F20" s="37">
        <v>163.89</v>
      </c>
      <c r="G20" s="39">
        <v>163.30000000000001</v>
      </c>
      <c r="H20" s="35">
        <v>159.84</v>
      </c>
      <c r="I20" s="37">
        <v>162.19</v>
      </c>
      <c r="J20" s="37"/>
      <c r="K20" s="39"/>
      <c r="L20" s="1708">
        <v>160</v>
      </c>
      <c r="M20" s="1708">
        <v>160</v>
      </c>
    </row>
    <row r="21" spans="1:13" s="5" customFormat="1">
      <c r="C21" s="40" t="s">
        <v>22</v>
      </c>
      <c r="D21" s="41">
        <v>131.49</v>
      </c>
      <c r="E21" s="43">
        <v>135.44999999999999</v>
      </c>
      <c r="F21" s="43">
        <v>136.38999999999999</v>
      </c>
      <c r="G21" s="45">
        <v>139.11000000000001</v>
      </c>
      <c r="H21" s="41">
        <v>147.35</v>
      </c>
      <c r="I21" s="43">
        <v>146.56</v>
      </c>
      <c r="J21" s="43"/>
      <c r="K21" s="45"/>
      <c r="L21" s="1708">
        <v>146.13</v>
      </c>
      <c r="M21" s="1708">
        <v>148</v>
      </c>
    </row>
    <row r="22" spans="1:13" s="5" customFormat="1">
      <c r="C22" s="46" t="s">
        <v>23</v>
      </c>
      <c r="D22" s="47">
        <v>110.08</v>
      </c>
      <c r="E22" s="49">
        <v>112.6</v>
      </c>
      <c r="F22" s="49">
        <v>114.77</v>
      </c>
      <c r="G22" s="51">
        <v>113.6</v>
      </c>
      <c r="H22" s="47">
        <v>113.62</v>
      </c>
      <c r="I22" s="49">
        <v>111.63</v>
      </c>
      <c r="J22" s="49"/>
      <c r="K22" s="51"/>
      <c r="L22" s="1709">
        <v>113</v>
      </c>
      <c r="M22" s="1709">
        <v>113</v>
      </c>
    </row>
    <row r="23" spans="1:13">
      <c r="C23" s="52" t="s">
        <v>24</v>
      </c>
    </row>
    <row r="25" spans="1:13" ht="15">
      <c r="C25" s="11" t="s">
        <v>25</v>
      </c>
      <c r="D25" s="5"/>
      <c r="E25" s="5"/>
      <c r="F25" s="5"/>
      <c r="G25" s="5"/>
      <c r="H25" s="5"/>
      <c r="I25" s="5"/>
      <c r="J25" s="5"/>
      <c r="K25" s="5"/>
    </row>
    <row r="26" spans="1:13">
      <c r="C26" s="53"/>
      <c r="D26" s="55" t="s">
        <v>26</v>
      </c>
      <c r="E26" s="56"/>
      <c r="F26" s="56"/>
      <c r="G26" s="57"/>
      <c r="H26" s="14" t="s">
        <v>26</v>
      </c>
      <c r="I26" s="15"/>
      <c r="J26" s="15"/>
      <c r="K26" s="16"/>
    </row>
    <row r="27" spans="1:13">
      <c r="C27" s="58"/>
      <c r="D27" s="59" t="s">
        <v>12</v>
      </c>
      <c r="E27" s="60"/>
      <c r="F27" s="60"/>
      <c r="G27" s="61"/>
      <c r="H27" s="59" t="s">
        <v>13</v>
      </c>
      <c r="I27" s="60"/>
      <c r="J27" s="60"/>
      <c r="K27" s="61"/>
    </row>
    <row r="28" spans="1:13" ht="15" customHeight="1">
      <c r="C28" s="58"/>
      <c r="D28" s="21" t="s">
        <v>14</v>
      </c>
      <c r="E28" s="22" t="s">
        <v>15</v>
      </c>
      <c r="F28" s="22" t="s">
        <v>16</v>
      </c>
      <c r="G28" s="23" t="s">
        <v>17</v>
      </c>
      <c r="H28" s="21" t="s">
        <v>14</v>
      </c>
      <c r="I28" s="22" t="s">
        <v>15</v>
      </c>
      <c r="J28" s="22" t="s">
        <v>16</v>
      </c>
      <c r="K28" s="23" t="s">
        <v>17</v>
      </c>
    </row>
    <row r="29" spans="1:13" ht="15" customHeight="1">
      <c r="C29" s="62"/>
      <c r="D29" s="27" t="s">
        <v>19</v>
      </c>
      <c r="E29" s="63" t="s">
        <v>19</v>
      </c>
      <c r="F29" s="63" t="s">
        <v>19</v>
      </c>
      <c r="G29" s="64" t="s">
        <v>19</v>
      </c>
      <c r="H29" s="27" t="s">
        <v>19</v>
      </c>
      <c r="I29" s="28" t="s">
        <v>19</v>
      </c>
      <c r="J29" s="28" t="s">
        <v>19</v>
      </c>
      <c r="K29" s="29" t="s">
        <v>19</v>
      </c>
    </row>
    <row r="30" spans="1:13">
      <c r="C30" s="65" t="s">
        <v>20</v>
      </c>
      <c r="D30" s="31">
        <v>169.79</v>
      </c>
      <c r="E30" s="66">
        <v>171.06</v>
      </c>
      <c r="F30" s="67">
        <v>171.46</v>
      </c>
      <c r="G30" s="68">
        <v>172</v>
      </c>
      <c r="H30" s="31">
        <v>169.6</v>
      </c>
      <c r="I30" s="66">
        <v>172.12</v>
      </c>
      <c r="J30" s="67"/>
      <c r="K30" s="68"/>
    </row>
    <row r="31" spans="1:13">
      <c r="C31" s="69" t="s">
        <v>21</v>
      </c>
      <c r="D31" s="35">
        <v>161.11000000000001</v>
      </c>
      <c r="E31" s="36">
        <v>164.43</v>
      </c>
      <c r="F31" s="70">
        <v>164.26</v>
      </c>
      <c r="G31" s="38">
        <v>163.81</v>
      </c>
      <c r="H31" s="35">
        <v>160.38</v>
      </c>
      <c r="I31" s="36">
        <v>162.03</v>
      </c>
      <c r="J31" s="70"/>
      <c r="K31" s="38"/>
    </row>
    <row r="32" spans="1:13">
      <c r="A32" s="5"/>
      <c r="C32" s="69" t="s">
        <v>22</v>
      </c>
      <c r="D32" s="41">
        <v>148.35</v>
      </c>
      <c r="E32" s="42">
        <v>152.06</v>
      </c>
      <c r="F32" s="43">
        <v>151.12</v>
      </c>
      <c r="G32" s="44">
        <v>151.41999999999999</v>
      </c>
      <c r="H32" s="41">
        <v>152.47</v>
      </c>
      <c r="I32" s="42">
        <v>148.57</v>
      </c>
      <c r="J32" s="43"/>
      <c r="K32" s="44"/>
    </row>
    <row r="33" spans="3:11">
      <c r="C33" s="71" t="s">
        <v>23</v>
      </c>
      <c r="D33" s="47">
        <v>110.71</v>
      </c>
      <c r="E33" s="48">
        <v>112.92</v>
      </c>
      <c r="F33" s="49">
        <v>112.96</v>
      </c>
      <c r="G33" s="50">
        <v>113.31</v>
      </c>
      <c r="H33" s="47">
        <v>113.12</v>
      </c>
      <c r="I33" s="48">
        <v>112.15</v>
      </c>
      <c r="J33" s="49"/>
      <c r="K33" s="50"/>
    </row>
    <row r="34" spans="3:11">
      <c r="C34" s="52"/>
      <c r="D34" s="72"/>
      <c r="E34" s="72"/>
      <c r="F34" s="72"/>
      <c r="G34" s="73"/>
      <c r="H34" s="72"/>
      <c r="I34" s="72"/>
      <c r="J34" s="72"/>
      <c r="K34" s="73"/>
    </row>
    <row r="35" spans="3:11">
      <c r="C35" s="74"/>
      <c r="D35" s="72"/>
      <c r="E35" s="72"/>
      <c r="F35" s="72"/>
      <c r="G35" s="73"/>
      <c r="H35" s="72"/>
      <c r="I35" s="72"/>
      <c r="J35" s="72"/>
      <c r="K35" s="73"/>
    </row>
    <row r="36" spans="3:11" ht="15">
      <c r="C36" s="11" t="s">
        <v>27</v>
      </c>
      <c r="D36" s="72"/>
      <c r="E36" s="72"/>
      <c r="F36" s="72"/>
      <c r="G36" s="73"/>
      <c r="H36" s="72"/>
      <c r="I36" s="72"/>
      <c r="J36" s="72"/>
      <c r="K36" s="73"/>
    </row>
    <row r="37" spans="3:11" ht="13.5" customHeight="1">
      <c r="C37" s="13"/>
      <c r="D37" s="55" t="s">
        <v>26</v>
      </c>
      <c r="E37" s="56"/>
      <c r="F37" s="56"/>
      <c r="G37" s="57"/>
      <c r="H37" s="14" t="s">
        <v>26</v>
      </c>
      <c r="I37" s="15"/>
      <c r="J37" s="15"/>
      <c r="K37" s="16"/>
    </row>
    <row r="38" spans="3:11">
      <c r="C38" s="17"/>
      <c r="D38" s="59" t="s">
        <v>12</v>
      </c>
      <c r="E38" s="60"/>
      <c r="F38" s="60"/>
      <c r="G38" s="61"/>
      <c r="H38" s="59" t="s">
        <v>13</v>
      </c>
      <c r="I38" s="60"/>
      <c r="J38" s="60"/>
      <c r="K38" s="61"/>
    </row>
    <row r="39" spans="3:11" ht="15" customHeight="1">
      <c r="C39" s="26"/>
      <c r="D39" s="21" t="s">
        <v>28</v>
      </c>
      <c r="E39" s="22" t="s">
        <v>29</v>
      </c>
      <c r="F39" s="22" t="s">
        <v>30</v>
      </c>
      <c r="G39" s="23" t="s">
        <v>31</v>
      </c>
      <c r="H39" s="21" t="s">
        <v>28</v>
      </c>
      <c r="I39" s="22" t="s">
        <v>32</v>
      </c>
      <c r="J39" s="75" t="s">
        <v>30</v>
      </c>
      <c r="K39" s="23" t="s">
        <v>31</v>
      </c>
    </row>
    <row r="40" spans="3:11">
      <c r="C40" s="30" t="s">
        <v>20</v>
      </c>
      <c r="D40" s="31">
        <v>167.93</v>
      </c>
      <c r="E40" s="66">
        <v>178.94</v>
      </c>
      <c r="F40" s="67">
        <v>169.13</v>
      </c>
      <c r="G40" s="68">
        <v>173.5</v>
      </c>
      <c r="H40" s="76">
        <v>170.1</v>
      </c>
      <c r="I40" s="66">
        <v>181</v>
      </c>
      <c r="J40" s="67"/>
      <c r="K40" s="68"/>
    </row>
    <row r="41" spans="3:11">
      <c r="C41" s="34" t="s">
        <v>21</v>
      </c>
      <c r="D41" s="35">
        <v>163.33000000000001</v>
      </c>
      <c r="E41" s="36">
        <v>172.12</v>
      </c>
      <c r="F41" s="37">
        <v>158.72</v>
      </c>
      <c r="G41" s="38">
        <v>163.08000000000001</v>
      </c>
      <c r="H41" s="77">
        <v>162.24</v>
      </c>
      <c r="I41" s="36">
        <v>169.46</v>
      </c>
      <c r="J41" s="36"/>
      <c r="K41" s="38"/>
    </row>
    <row r="42" spans="3:11">
      <c r="C42" s="40" t="s">
        <v>22</v>
      </c>
      <c r="D42" s="41">
        <v>151.38999999999999</v>
      </c>
      <c r="E42" s="42">
        <v>160.83000000000001</v>
      </c>
      <c r="F42" s="43">
        <v>142.18</v>
      </c>
      <c r="G42" s="44">
        <v>156.83000000000001</v>
      </c>
      <c r="H42" s="78">
        <v>149.84</v>
      </c>
      <c r="I42" s="42">
        <v>144.76</v>
      </c>
      <c r="J42" s="42"/>
      <c r="K42" s="44"/>
    </row>
    <row r="43" spans="3:11">
      <c r="C43" s="46" t="s">
        <v>23</v>
      </c>
      <c r="D43" s="47">
        <v>112.12</v>
      </c>
      <c r="E43" s="48">
        <v>118.41</v>
      </c>
      <c r="F43" s="49">
        <v>111.05</v>
      </c>
      <c r="G43" s="50">
        <v>115.27</v>
      </c>
      <c r="H43" s="79">
        <v>111.61</v>
      </c>
      <c r="I43" s="48">
        <v>113.41</v>
      </c>
      <c r="J43" s="48"/>
      <c r="K43" s="50"/>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8"/>
      <c r="D52" s="1968"/>
      <c r="E52" s="1968"/>
      <c r="F52" s="1968"/>
      <c r="G52" s="1968"/>
      <c r="H52" s="1968"/>
      <c r="I52" s="1968"/>
      <c r="J52" s="1968"/>
      <c r="K52" s="1968"/>
    </row>
    <row r="54" spans="1:11" s="5" customFormat="1"/>
    <row r="55" spans="1:11" s="5" customFormat="1" ht="13.5" customHeight="1"/>
    <row r="57" spans="1:11" ht="13.5" customHeight="1"/>
  </sheetData>
  <mergeCells count="2">
    <mergeCell ref="C52:K52"/>
    <mergeCell ref="C9:M9"/>
  </mergeCells>
  <phoneticPr fontId="6"/>
  <pageMargins left="0.39370078740157483" right="0.39370078740157483" top="0.39370078740157483" bottom="0.39370078740157483" header="0" footer="0"/>
  <pageSetup paperSize="9" scale="90" orientation="landscape"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baseColWidth="10" defaultColWidth="8.83203125" defaultRowHeight="14"/>
  <cols>
    <col min="2" max="2" width="42.5" customWidth="1"/>
    <col min="4" max="4" width="9.5" bestFit="1" customWidth="1"/>
    <col min="8" max="8" width="9" customWidth="1"/>
    <col min="9" max="9" width="4.5" style="1024" customWidth="1"/>
    <col min="10" max="10" width="4.5" customWidth="1"/>
    <col min="11" max="11" width="43" customWidth="1"/>
  </cols>
  <sheetData>
    <row r="1" spans="2:17">
      <c r="K1" s="1025" t="s">
        <v>67</v>
      </c>
    </row>
    <row r="2" spans="2:17" ht="15">
      <c r="B2" s="474" t="s">
        <v>450</v>
      </c>
      <c r="C2" s="625"/>
      <c r="D2" s="3"/>
      <c r="E2" s="3"/>
      <c r="F2" s="3"/>
      <c r="G2" s="3"/>
      <c r="H2" s="83"/>
      <c r="K2" s="474" t="s">
        <v>451</v>
      </c>
      <c r="L2" s="625"/>
    </row>
    <row r="3" spans="2:17" ht="15" thickBot="1">
      <c r="B3" s="472"/>
      <c r="C3" s="624"/>
      <c r="D3" s="3"/>
      <c r="E3" s="3"/>
      <c r="F3" s="3"/>
      <c r="G3" s="3"/>
      <c r="H3" s="86"/>
      <c r="P3" s="233"/>
    </row>
    <row r="4" spans="2:17" ht="42">
      <c r="B4" s="2128"/>
      <c r="C4" s="2131" t="s">
        <v>385</v>
      </c>
      <c r="D4" s="2137" t="s">
        <v>191</v>
      </c>
      <c r="E4" s="2138"/>
      <c r="F4" s="2138"/>
      <c r="G4" s="2139"/>
      <c r="H4" s="86"/>
      <c r="K4" s="2128"/>
      <c r="L4" s="2131" t="s">
        <v>452</v>
      </c>
      <c r="M4" s="2137" t="s">
        <v>287</v>
      </c>
      <c r="N4" s="2138"/>
      <c r="O4" s="2138"/>
      <c r="P4" s="2139"/>
      <c r="Q4" s="799" t="s">
        <v>453</v>
      </c>
    </row>
    <row r="5" spans="2:17">
      <c r="B5" s="2129"/>
      <c r="C5" s="2132"/>
      <c r="D5" s="2142" t="s">
        <v>454</v>
      </c>
      <c r="E5" s="2141"/>
      <c r="F5" s="2141"/>
      <c r="G5" s="2143"/>
      <c r="H5" s="86"/>
      <c r="K5" s="2129"/>
      <c r="L5" s="2132"/>
      <c r="M5" s="2144">
        <v>2023</v>
      </c>
      <c r="N5" s="2145"/>
      <c r="O5" s="2145"/>
      <c r="P5" s="2146"/>
      <c r="Q5" s="626" t="s">
        <v>455</v>
      </c>
    </row>
    <row r="6" spans="2:17" ht="13.5" customHeight="1">
      <c r="B6" s="2129"/>
      <c r="C6" s="2132"/>
      <c r="D6" s="630" t="s">
        <v>322</v>
      </c>
      <c r="E6" s="628" t="s">
        <v>323</v>
      </c>
      <c r="F6" s="628" t="s">
        <v>324</v>
      </c>
      <c r="G6" s="631" t="s">
        <v>193</v>
      </c>
      <c r="H6" s="86"/>
      <c r="K6" s="2129"/>
      <c r="L6" s="2132"/>
      <c r="M6" s="630" t="s">
        <v>128</v>
      </c>
      <c r="N6" s="628" t="s">
        <v>180</v>
      </c>
      <c r="O6" s="628" t="s">
        <v>181</v>
      </c>
      <c r="P6" s="631" t="s">
        <v>182</v>
      </c>
      <c r="Q6" s="626" t="s">
        <v>182</v>
      </c>
    </row>
    <row r="7" spans="2:17">
      <c r="B7" s="2130"/>
      <c r="C7" s="2133"/>
      <c r="D7" s="636" t="s">
        <v>393</v>
      </c>
      <c r="E7" s="634" t="s">
        <v>394</v>
      </c>
      <c r="F7" s="634" t="s">
        <v>395</v>
      </c>
      <c r="G7" s="637" t="s">
        <v>396</v>
      </c>
      <c r="H7" s="86"/>
      <c r="K7" s="2130"/>
      <c r="L7" s="2133"/>
      <c r="M7" s="1568" t="s">
        <v>456</v>
      </c>
      <c r="N7" s="1567" t="s">
        <v>457</v>
      </c>
      <c r="O7" s="1567" t="s">
        <v>458</v>
      </c>
      <c r="P7" s="1569" t="s">
        <v>459</v>
      </c>
      <c r="Q7" s="1566" t="s">
        <v>357</v>
      </c>
    </row>
    <row r="8" spans="2:17">
      <c r="B8" s="638" t="s">
        <v>397</v>
      </c>
      <c r="C8" s="639"/>
      <c r="D8" s="642"/>
      <c r="E8" s="640"/>
      <c r="F8" s="640"/>
      <c r="G8" s="643"/>
      <c r="H8" s="86"/>
      <c r="K8" s="638" t="s">
        <v>460</v>
      </c>
      <c r="L8" s="639"/>
      <c r="M8" s="642"/>
      <c r="N8" s="640"/>
      <c r="O8" s="640"/>
      <c r="P8" s="643"/>
      <c r="Q8" s="780"/>
    </row>
    <row r="9" spans="2:17">
      <c r="B9" s="644" t="s">
        <v>398</v>
      </c>
      <c r="C9" s="645" t="s">
        <v>399</v>
      </c>
      <c r="D9" s="1467">
        <f t="shared" ref="D9:D29" si="0">M9</f>
        <v>8.1999999999999993</v>
      </c>
      <c r="E9" s="1462"/>
      <c r="F9" s="1462"/>
      <c r="G9" s="1463"/>
      <c r="H9" s="86"/>
      <c r="K9" s="644" t="s">
        <v>461</v>
      </c>
      <c r="L9" s="645" t="s">
        <v>399</v>
      </c>
      <c r="M9" s="1523">
        <v>8.1999999999999993</v>
      </c>
      <c r="N9" s="1522"/>
      <c r="O9" s="1522"/>
      <c r="P9" s="1565"/>
      <c r="Q9" s="781"/>
    </row>
    <row r="10" spans="2:17">
      <c r="B10" s="650" t="s">
        <v>400</v>
      </c>
      <c r="C10" s="651" t="s">
        <v>401</v>
      </c>
      <c r="D10" s="1464">
        <f t="shared" si="0"/>
        <v>7.7</v>
      </c>
      <c r="E10" s="1465"/>
      <c r="F10" s="1465"/>
      <c r="G10" s="1466"/>
      <c r="H10" s="86"/>
      <c r="K10" s="650" t="s">
        <v>462</v>
      </c>
      <c r="L10" s="651" t="s">
        <v>399</v>
      </c>
      <c r="M10" s="1521">
        <v>7.7</v>
      </c>
      <c r="N10" s="1519"/>
      <c r="O10" s="1519"/>
      <c r="P10" s="1563"/>
      <c r="Q10" s="782"/>
    </row>
    <row r="11" spans="2:17">
      <c r="B11" s="650" t="s">
        <v>402</v>
      </c>
      <c r="C11" s="651" t="s">
        <v>401</v>
      </c>
      <c r="D11" s="1467">
        <f t="shared" si="0"/>
        <v>4</v>
      </c>
      <c r="E11" s="1468"/>
      <c r="F11" s="1468"/>
      <c r="G11" s="1469"/>
      <c r="H11" s="86"/>
      <c r="K11" s="650" t="s">
        <v>463</v>
      </c>
      <c r="L11" s="651" t="s">
        <v>399</v>
      </c>
      <c r="M11" s="1562">
        <v>4</v>
      </c>
      <c r="N11" s="1561"/>
      <c r="O11" s="1561"/>
      <c r="P11" s="1560"/>
      <c r="Q11" s="782"/>
    </row>
    <row r="12" spans="2:17" ht="30">
      <c r="B12" s="661" t="s">
        <v>403</v>
      </c>
      <c r="C12" s="651" t="s">
        <v>401</v>
      </c>
      <c r="D12" s="1470">
        <f t="shared" si="0"/>
        <v>81.099999999999994</v>
      </c>
      <c r="E12" s="1471"/>
      <c r="F12" s="1471"/>
      <c r="G12" s="1472"/>
      <c r="H12" s="86"/>
      <c r="K12" s="661" t="s">
        <v>464</v>
      </c>
      <c r="L12" s="651" t="s">
        <v>399</v>
      </c>
      <c r="M12" s="1559">
        <v>81.099999999999994</v>
      </c>
      <c r="N12" s="1558"/>
      <c r="O12" s="1558"/>
      <c r="P12" s="1557"/>
      <c r="Q12" s="782"/>
    </row>
    <row r="13" spans="2:17" ht="30">
      <c r="B13" s="661" t="s">
        <v>404</v>
      </c>
      <c r="C13" s="651" t="s">
        <v>401</v>
      </c>
      <c r="D13" s="1470">
        <f t="shared" si="0"/>
        <v>303.60000000000002</v>
      </c>
      <c r="E13" s="1471"/>
      <c r="F13" s="1471"/>
      <c r="G13" s="1472"/>
      <c r="H13" s="86"/>
      <c r="K13" s="661" t="s">
        <v>465</v>
      </c>
      <c r="L13" s="651" t="s">
        <v>399</v>
      </c>
      <c r="M13" s="1556">
        <v>303.60000000000002</v>
      </c>
      <c r="N13" s="1519"/>
      <c r="O13" s="1519"/>
      <c r="P13" s="1563"/>
      <c r="Q13" s="783"/>
    </row>
    <row r="14" spans="2:17" ht="15">
      <c r="B14" s="666" t="s">
        <v>466</v>
      </c>
      <c r="C14" s="667" t="s">
        <v>406</v>
      </c>
      <c r="D14" s="1473">
        <f t="shared" si="0"/>
        <v>3.7</v>
      </c>
      <c r="E14" s="1471"/>
      <c r="F14" s="1471"/>
      <c r="G14" s="1472"/>
      <c r="H14" s="86"/>
      <c r="K14" s="666" t="s">
        <v>467</v>
      </c>
      <c r="L14" s="667" t="s">
        <v>468</v>
      </c>
      <c r="M14" s="1564">
        <v>3.7</v>
      </c>
      <c r="N14" s="1519"/>
      <c r="O14" s="1519"/>
      <c r="P14" s="1563"/>
      <c r="Q14" s="782"/>
    </row>
    <row r="15" spans="2:17" ht="30">
      <c r="B15" s="670" t="s">
        <v>407</v>
      </c>
      <c r="C15" s="667" t="s">
        <v>401</v>
      </c>
      <c r="D15" s="1474">
        <f t="shared" si="0"/>
        <v>5.0999999999999996</v>
      </c>
      <c r="E15" s="1475"/>
      <c r="F15" s="1475"/>
      <c r="G15" s="1476"/>
      <c r="H15" s="86"/>
      <c r="K15" s="1570" t="s">
        <v>469</v>
      </c>
      <c r="L15" s="667" t="s">
        <v>399</v>
      </c>
      <c r="M15" s="1524">
        <v>5.0999999999999996</v>
      </c>
      <c r="N15" s="1555"/>
      <c r="O15" s="1555"/>
      <c r="P15" s="1554"/>
      <c r="Q15" s="784"/>
    </row>
    <row r="16" spans="2:17">
      <c r="B16" s="638" t="s">
        <v>408</v>
      </c>
      <c r="C16" s="639"/>
      <c r="D16" s="642"/>
      <c r="E16" s="640"/>
      <c r="F16" s="640"/>
      <c r="G16" s="643"/>
      <c r="H16" s="86"/>
      <c r="K16" s="638" t="s">
        <v>470</v>
      </c>
      <c r="L16" s="639"/>
      <c r="M16" s="1553"/>
      <c r="N16" s="1552"/>
      <c r="O16" s="1552"/>
      <c r="P16" s="1520"/>
      <c r="Q16" s="785"/>
    </row>
    <row r="17" spans="2:17">
      <c r="B17" s="678" t="s">
        <v>409</v>
      </c>
      <c r="C17" s="679" t="s">
        <v>401</v>
      </c>
      <c r="D17" s="1477">
        <f t="shared" si="0"/>
        <v>33.799999999999997</v>
      </c>
      <c r="E17" s="1478"/>
      <c r="F17" s="1478"/>
      <c r="G17" s="1479"/>
      <c r="H17" s="86"/>
      <c r="K17" s="678" t="s">
        <v>471</v>
      </c>
      <c r="L17" s="679" t="s">
        <v>399</v>
      </c>
      <c r="M17" s="1551">
        <v>33.799999999999997</v>
      </c>
      <c r="N17" s="1550"/>
      <c r="O17" s="1550"/>
      <c r="P17" s="1549"/>
      <c r="Q17" s="916">
        <v>38.799999999999997</v>
      </c>
    </row>
    <row r="18" spans="2:17">
      <c r="B18" s="685" t="s">
        <v>472</v>
      </c>
      <c r="C18" s="651" t="s">
        <v>401</v>
      </c>
      <c r="D18" s="1480">
        <f t="shared" si="0"/>
        <v>51.8</v>
      </c>
      <c r="E18" s="1481"/>
      <c r="F18" s="1481"/>
      <c r="G18" s="1482"/>
      <c r="H18" s="86"/>
      <c r="K18" s="685" t="s">
        <v>473</v>
      </c>
      <c r="L18" s="651" t="s">
        <v>399</v>
      </c>
      <c r="M18" s="1548">
        <v>51.8</v>
      </c>
      <c r="N18" s="1547"/>
      <c r="O18" s="1547"/>
      <c r="P18" s="1546"/>
      <c r="Q18" s="731">
        <v>44</v>
      </c>
    </row>
    <row r="19" spans="2:17">
      <c r="B19" s="685" t="s">
        <v>411</v>
      </c>
      <c r="C19" s="651" t="s">
        <v>401</v>
      </c>
      <c r="D19" s="1480">
        <f t="shared" si="0"/>
        <v>11.6</v>
      </c>
      <c r="E19" s="1481"/>
      <c r="F19" s="1481"/>
      <c r="G19" s="1482"/>
      <c r="H19" s="86"/>
      <c r="K19" s="685" t="s">
        <v>474</v>
      </c>
      <c r="L19" s="651" t="s">
        <v>399</v>
      </c>
      <c r="M19" s="1548">
        <v>11.6</v>
      </c>
      <c r="N19" s="1547"/>
      <c r="O19" s="1547"/>
      <c r="P19" s="1546"/>
      <c r="Q19" s="731">
        <v>15.4</v>
      </c>
    </row>
    <row r="20" spans="2:17">
      <c r="B20" s="926" t="s">
        <v>412</v>
      </c>
      <c r="C20" s="691" t="s">
        <v>401</v>
      </c>
      <c r="D20" s="1483">
        <f t="shared" si="0"/>
        <v>6.3</v>
      </c>
      <c r="E20" s="1484"/>
      <c r="F20" s="1484"/>
      <c r="G20" s="1485"/>
      <c r="H20" s="86"/>
      <c r="K20" s="1576" t="s">
        <v>475</v>
      </c>
      <c r="L20" s="1577" t="s">
        <v>399</v>
      </c>
      <c r="M20" s="1545">
        <v>6.3</v>
      </c>
      <c r="N20" s="1544"/>
      <c r="O20" s="1544"/>
      <c r="P20" s="1543"/>
      <c r="Q20" s="1578">
        <v>9.3000000000000007</v>
      </c>
    </row>
    <row r="21" spans="2:17">
      <c r="B21" s="638" t="s">
        <v>476</v>
      </c>
      <c r="C21" s="639"/>
      <c r="D21" s="642"/>
      <c r="E21" s="640"/>
      <c r="F21" s="640"/>
      <c r="G21" s="643"/>
      <c r="H21" s="86"/>
      <c r="K21" s="638" t="s">
        <v>477</v>
      </c>
      <c r="L21" s="639"/>
      <c r="M21" s="1553"/>
      <c r="N21" s="1552"/>
      <c r="O21" s="1552"/>
      <c r="P21" s="1520"/>
      <c r="Q21" s="785"/>
    </row>
    <row r="22" spans="2:17">
      <c r="B22" s="678" t="s">
        <v>478</v>
      </c>
      <c r="C22" s="679" t="s">
        <v>401</v>
      </c>
      <c r="D22" s="1477">
        <f t="shared" si="0"/>
        <v>17.100000000000001</v>
      </c>
      <c r="E22" s="1478"/>
      <c r="F22" s="1478"/>
      <c r="G22" s="1479"/>
      <c r="H22" s="86"/>
      <c r="K22" s="678" t="s">
        <v>479</v>
      </c>
      <c r="L22" s="679" t="s">
        <v>399</v>
      </c>
      <c r="M22" s="1551">
        <v>17.100000000000001</v>
      </c>
      <c r="N22" s="1550"/>
      <c r="O22" s="1550"/>
      <c r="P22" s="1549"/>
      <c r="Q22" s="788"/>
    </row>
    <row r="23" spans="2:17">
      <c r="B23" s="685" t="s">
        <v>415</v>
      </c>
      <c r="C23" s="651" t="s">
        <v>401</v>
      </c>
      <c r="D23" s="1480">
        <f t="shared" si="0"/>
        <v>33.299999999999997</v>
      </c>
      <c r="E23" s="1481"/>
      <c r="F23" s="1481"/>
      <c r="G23" s="1482"/>
      <c r="H23" s="86"/>
      <c r="K23" s="685" t="s">
        <v>480</v>
      </c>
      <c r="L23" s="651" t="s">
        <v>399</v>
      </c>
      <c r="M23" s="1548">
        <v>33.299999999999997</v>
      </c>
      <c r="N23" s="1547"/>
      <c r="O23" s="1547"/>
      <c r="P23" s="1546"/>
      <c r="Q23" s="786"/>
    </row>
    <row r="24" spans="2:17">
      <c r="B24" s="697" t="s">
        <v>416</v>
      </c>
      <c r="C24" s="651" t="s">
        <v>417</v>
      </c>
      <c r="D24" s="1480">
        <f t="shared" si="0"/>
        <v>5.4</v>
      </c>
      <c r="E24" s="1481"/>
      <c r="F24" s="1481"/>
      <c r="G24" s="1482"/>
      <c r="H24" s="86"/>
      <c r="K24" s="697" t="s">
        <v>481</v>
      </c>
      <c r="L24" s="651" t="s">
        <v>482</v>
      </c>
      <c r="M24" s="1548">
        <v>5.4</v>
      </c>
      <c r="N24" s="1547"/>
      <c r="O24" s="1547"/>
      <c r="P24" s="1546"/>
      <c r="Q24" s="786"/>
    </row>
    <row r="25" spans="2:17">
      <c r="B25" s="697" t="s">
        <v>418</v>
      </c>
      <c r="C25" s="651" t="s">
        <v>419</v>
      </c>
      <c r="D25" s="1480">
        <f t="shared" si="0"/>
        <v>3.1</v>
      </c>
      <c r="E25" s="1481"/>
      <c r="F25" s="1481"/>
      <c r="G25" s="1482"/>
      <c r="H25" s="86"/>
      <c r="K25" s="697" t="s">
        <v>483</v>
      </c>
      <c r="L25" s="651" t="s">
        <v>482</v>
      </c>
      <c r="M25" s="1548">
        <v>3.1</v>
      </c>
      <c r="N25" s="1547"/>
      <c r="O25" s="1547"/>
      <c r="P25" s="1546"/>
      <c r="Q25" s="786"/>
    </row>
    <row r="26" spans="2:17">
      <c r="B26" s="697" t="s">
        <v>420</v>
      </c>
      <c r="C26" s="651" t="s">
        <v>419</v>
      </c>
      <c r="D26" s="1480">
        <f t="shared" si="0"/>
        <v>2.2000000000000002</v>
      </c>
      <c r="E26" s="1481"/>
      <c r="F26" s="1481"/>
      <c r="G26" s="1482"/>
      <c r="H26" s="86"/>
      <c r="K26" s="697" t="s">
        <v>484</v>
      </c>
      <c r="L26" s="651" t="s">
        <v>482</v>
      </c>
      <c r="M26" s="1548">
        <v>2.2000000000000002</v>
      </c>
      <c r="N26" s="1547"/>
      <c r="O26" s="1547"/>
      <c r="P26" s="1546"/>
      <c r="Q26" s="786"/>
    </row>
    <row r="27" spans="2:17">
      <c r="B27" s="685" t="s">
        <v>421</v>
      </c>
      <c r="C27" s="651" t="s">
        <v>401</v>
      </c>
      <c r="D27" s="1480">
        <f t="shared" si="0"/>
        <v>74.400000000000006</v>
      </c>
      <c r="E27" s="1481"/>
      <c r="F27" s="1481"/>
      <c r="G27" s="1482"/>
      <c r="H27" s="86"/>
      <c r="K27" s="685" t="s">
        <v>485</v>
      </c>
      <c r="L27" s="651" t="s">
        <v>399</v>
      </c>
      <c r="M27" s="1548">
        <v>74.400000000000006</v>
      </c>
      <c r="N27" s="1547"/>
      <c r="O27" s="1547"/>
      <c r="P27" s="1546"/>
      <c r="Q27" s="786"/>
    </row>
    <row r="28" spans="2:17">
      <c r="B28" s="697" t="s">
        <v>422</v>
      </c>
      <c r="C28" s="651" t="s">
        <v>401</v>
      </c>
      <c r="D28" s="1480">
        <f t="shared" si="0"/>
        <v>80.3</v>
      </c>
      <c r="E28" s="1481"/>
      <c r="F28" s="1481"/>
      <c r="G28" s="1482"/>
      <c r="H28" s="86"/>
      <c r="K28" s="697" t="s">
        <v>486</v>
      </c>
      <c r="L28" s="651" t="s">
        <v>399</v>
      </c>
      <c r="M28" s="1548">
        <v>80.3</v>
      </c>
      <c r="N28" s="1547"/>
      <c r="O28" s="1547"/>
      <c r="P28" s="1546"/>
      <c r="Q28" s="786"/>
    </row>
    <row r="29" spans="2:17">
      <c r="B29" s="698" t="s">
        <v>423</v>
      </c>
      <c r="C29" s="691" t="s">
        <v>401</v>
      </c>
      <c r="D29" s="1483">
        <f t="shared" si="0"/>
        <v>1585.6</v>
      </c>
      <c r="E29" s="1484"/>
      <c r="F29" s="1484"/>
      <c r="G29" s="1485"/>
      <c r="H29" s="86"/>
      <c r="K29" s="698" t="s">
        <v>487</v>
      </c>
      <c r="L29" s="691" t="s">
        <v>399</v>
      </c>
      <c r="M29" s="1524">
        <v>1585.6</v>
      </c>
      <c r="N29" s="1555"/>
      <c r="O29" s="1555"/>
      <c r="P29" s="1554"/>
      <c r="Q29" s="787"/>
    </row>
    <row r="30" spans="2:17">
      <c r="B30" s="638" t="s">
        <v>424</v>
      </c>
      <c r="C30" s="639"/>
      <c r="D30" s="642"/>
      <c r="E30" s="640"/>
      <c r="F30" s="640"/>
      <c r="G30" s="643"/>
      <c r="H30" s="86"/>
      <c r="K30" s="638" t="s">
        <v>488</v>
      </c>
      <c r="L30" s="639"/>
      <c r="M30" s="1553"/>
      <c r="N30" s="1552"/>
      <c r="O30" s="1552"/>
      <c r="P30" s="1520"/>
      <c r="Q30" s="785"/>
    </row>
    <row r="31" spans="2:17">
      <c r="B31" s="644" t="s">
        <v>489</v>
      </c>
      <c r="C31" s="699" t="s">
        <v>426</v>
      </c>
      <c r="D31" s="1486"/>
      <c r="E31" s="1487"/>
      <c r="F31" s="1487"/>
      <c r="G31" s="1488"/>
      <c r="H31" s="86"/>
      <c r="K31" s="1573" t="s">
        <v>490</v>
      </c>
      <c r="L31" s="699" t="s">
        <v>491</v>
      </c>
      <c r="M31" s="1542"/>
      <c r="N31" s="1541"/>
      <c r="O31" s="1541"/>
      <c r="P31" s="1540"/>
      <c r="Q31" s="1579">
        <v>40</v>
      </c>
    </row>
    <row r="32" spans="2:17">
      <c r="B32" s="650" t="s">
        <v>427</v>
      </c>
      <c r="C32" s="703" t="s">
        <v>426</v>
      </c>
      <c r="D32" s="1489"/>
      <c r="E32" s="1490"/>
      <c r="F32" s="1490"/>
      <c r="G32" s="1491"/>
      <c r="H32" s="86"/>
      <c r="K32" s="1574" t="s">
        <v>492</v>
      </c>
      <c r="L32" s="703" t="s">
        <v>491</v>
      </c>
      <c r="M32" s="1539"/>
      <c r="N32" s="1538"/>
      <c r="O32" s="1538"/>
      <c r="P32" s="1540"/>
      <c r="Q32" s="1580">
        <v>40</v>
      </c>
    </row>
    <row r="33" spans="2:17">
      <c r="B33" s="650" t="s">
        <v>428</v>
      </c>
      <c r="C33" s="703" t="s">
        <v>426</v>
      </c>
      <c r="D33" s="1489"/>
      <c r="E33" s="1490"/>
      <c r="F33" s="1490"/>
      <c r="G33" s="1491"/>
      <c r="H33" s="86"/>
      <c r="K33" s="1574" t="s">
        <v>493</v>
      </c>
      <c r="L33" s="703" t="s">
        <v>491</v>
      </c>
      <c r="M33" s="1539"/>
      <c r="N33" s="1538"/>
      <c r="O33" s="1538"/>
      <c r="P33" s="1540"/>
      <c r="Q33" s="1580">
        <v>80</v>
      </c>
    </row>
    <row r="34" spans="2:17">
      <c r="B34" s="650" t="s">
        <v>494</v>
      </c>
      <c r="C34" s="703" t="s">
        <v>426</v>
      </c>
      <c r="D34" s="1492">
        <f t="shared" ref="D34:D36" si="1">M34</f>
        <v>47.66</v>
      </c>
      <c r="E34" s="1493"/>
      <c r="F34" s="1493"/>
      <c r="G34" s="1494"/>
      <c r="H34" s="86"/>
      <c r="K34" s="1574" t="s">
        <v>495</v>
      </c>
      <c r="L34" s="703" t="s">
        <v>491</v>
      </c>
      <c r="M34" s="1537">
        <v>47.66</v>
      </c>
      <c r="N34" s="1536"/>
      <c r="O34" s="1536"/>
      <c r="P34" s="1535"/>
      <c r="Q34" s="1581">
        <v>186</v>
      </c>
    </row>
    <row r="35" spans="2:17">
      <c r="B35" s="650" t="s">
        <v>196</v>
      </c>
      <c r="C35" s="703" t="s">
        <v>430</v>
      </c>
      <c r="D35" s="1489"/>
      <c r="E35" s="1490"/>
      <c r="F35" s="1490"/>
      <c r="G35" s="1495"/>
      <c r="H35" s="86"/>
      <c r="K35" s="1574" t="s">
        <v>496</v>
      </c>
      <c r="L35" s="703" t="s">
        <v>399</v>
      </c>
      <c r="M35" s="1534"/>
      <c r="N35" s="1533"/>
      <c r="O35" s="1532"/>
      <c r="P35" s="1531"/>
      <c r="Q35" s="1582">
        <v>43</v>
      </c>
    </row>
    <row r="36" spans="2:17" ht="30">
      <c r="B36" s="661" t="s">
        <v>431</v>
      </c>
      <c r="C36" s="703" t="s">
        <v>426</v>
      </c>
      <c r="D36" s="1492">
        <f t="shared" si="1"/>
        <v>873.44</v>
      </c>
      <c r="E36" s="1493"/>
      <c r="F36" s="1493"/>
      <c r="G36" s="1494"/>
      <c r="H36" s="86"/>
      <c r="K36" s="1574" t="s">
        <v>497</v>
      </c>
      <c r="L36" s="703" t="s">
        <v>491</v>
      </c>
      <c r="M36" s="1530">
        <v>873.44</v>
      </c>
      <c r="N36" s="1529"/>
      <c r="O36" s="1529"/>
      <c r="P36" s="1528"/>
      <c r="Q36" s="786"/>
    </row>
    <row r="37" spans="2:17" ht="30">
      <c r="B37" s="666" t="s">
        <v>432</v>
      </c>
      <c r="C37" s="667" t="s">
        <v>401</v>
      </c>
      <c r="D37" s="1496"/>
      <c r="E37" s="1497"/>
      <c r="F37" s="1497"/>
      <c r="G37" s="1498"/>
      <c r="H37" s="86"/>
      <c r="K37" s="1575" t="s">
        <v>498</v>
      </c>
      <c r="L37" s="667" t="s">
        <v>399</v>
      </c>
      <c r="M37" s="1527"/>
      <c r="N37" s="1526"/>
      <c r="O37" s="1526"/>
      <c r="P37" s="1525"/>
      <c r="Q37" s="787"/>
    </row>
    <row r="38" spans="2:17" ht="13.5" customHeight="1">
      <c r="B38" s="638" t="s">
        <v>433</v>
      </c>
      <c r="C38" s="639"/>
      <c r="D38" s="642"/>
      <c r="E38" s="640"/>
      <c r="F38" s="640"/>
      <c r="G38" s="643"/>
      <c r="H38" s="86"/>
      <c r="K38" s="638" t="s">
        <v>499</v>
      </c>
      <c r="L38" s="639"/>
      <c r="M38" s="1553"/>
      <c r="N38" s="1552"/>
      <c r="O38" s="1552"/>
      <c r="P38" s="1520"/>
      <c r="Q38" s="785"/>
    </row>
    <row r="39" spans="2:17">
      <c r="B39" s="644" t="s">
        <v>500</v>
      </c>
      <c r="C39" s="645" t="s">
        <v>419</v>
      </c>
      <c r="D39" s="1477">
        <f t="shared" ref="D39:D42" si="2">M39</f>
        <v>6.4</v>
      </c>
      <c r="E39" s="1478"/>
      <c r="F39" s="1478"/>
      <c r="G39" s="1479"/>
      <c r="H39" s="86"/>
      <c r="K39" s="644" t="s">
        <v>501</v>
      </c>
      <c r="L39" s="645" t="s">
        <v>482</v>
      </c>
      <c r="M39" s="1551">
        <v>6.4</v>
      </c>
      <c r="N39" s="1550"/>
      <c r="O39" s="1550"/>
      <c r="P39" s="1549"/>
      <c r="Q39" s="788"/>
    </row>
    <row r="40" spans="2:17">
      <c r="B40" s="717" t="s">
        <v>435</v>
      </c>
      <c r="C40" s="691" t="s">
        <v>419</v>
      </c>
      <c r="D40" s="1483">
        <f t="shared" si="2"/>
        <v>5.3</v>
      </c>
      <c r="E40" s="1484"/>
      <c r="F40" s="1484"/>
      <c r="G40" s="1485"/>
      <c r="H40" s="86"/>
      <c r="K40" s="717" t="s">
        <v>502</v>
      </c>
      <c r="L40" s="691" t="s">
        <v>482</v>
      </c>
      <c r="M40" s="1524">
        <v>5.3</v>
      </c>
      <c r="N40" s="1555"/>
      <c r="O40" s="1555"/>
      <c r="P40" s="1554"/>
      <c r="Q40" s="787"/>
    </row>
    <row r="41" spans="2:17">
      <c r="B41" s="718"/>
      <c r="C41" s="719"/>
      <c r="D41" s="1461"/>
      <c r="E41" s="721"/>
      <c r="F41" s="721"/>
      <c r="G41" s="723"/>
      <c r="K41" s="718"/>
      <c r="L41" s="719"/>
      <c r="M41" s="1583"/>
      <c r="N41" s="1584"/>
      <c r="O41" s="1584"/>
      <c r="P41" s="1585"/>
      <c r="Q41" s="789"/>
    </row>
    <row r="42" spans="2:17">
      <c r="B42" s="644" t="s">
        <v>436</v>
      </c>
      <c r="C42" s="724"/>
      <c r="D42" s="1499">
        <f t="shared" si="2"/>
        <v>7738</v>
      </c>
      <c r="E42" s="1500"/>
      <c r="F42" s="1501"/>
      <c r="G42" s="1502"/>
      <c r="K42" s="644" t="s">
        <v>503</v>
      </c>
      <c r="L42" s="724" t="s">
        <v>504</v>
      </c>
      <c r="M42" s="1586">
        <v>7738</v>
      </c>
      <c r="N42" s="1587"/>
      <c r="O42" s="1588"/>
      <c r="P42" s="1589"/>
      <c r="Q42" s="790"/>
    </row>
    <row r="43" spans="2:17" ht="28">
      <c r="B43" s="650" t="s">
        <v>437</v>
      </c>
      <c r="C43" s="730" t="s">
        <v>438</v>
      </c>
      <c r="D43" s="1503">
        <f t="shared" ref="D43:D46" si="3">IF(M43="","",M43/10)</f>
        <v>21.1</v>
      </c>
      <c r="E43" s="1504"/>
      <c r="F43" s="1504"/>
      <c r="G43" s="1505"/>
      <c r="K43" s="650" t="s">
        <v>505</v>
      </c>
      <c r="L43" s="1571" t="s">
        <v>506</v>
      </c>
      <c r="M43" s="1590">
        <v>211</v>
      </c>
      <c r="N43" s="1591"/>
      <c r="O43" s="1591"/>
      <c r="P43" s="1589"/>
      <c r="Q43" s="917">
        <v>800</v>
      </c>
    </row>
    <row r="44" spans="2:17" ht="28">
      <c r="B44" s="650" t="s">
        <v>439</v>
      </c>
      <c r="C44" s="730" t="s">
        <v>438</v>
      </c>
      <c r="D44" s="1503">
        <f t="shared" si="3"/>
        <v>6.8</v>
      </c>
      <c r="E44" s="1504"/>
      <c r="F44" s="1504"/>
      <c r="G44" s="1505"/>
      <c r="K44" s="650" t="s">
        <v>507</v>
      </c>
      <c r="L44" s="1571" t="s">
        <v>506</v>
      </c>
      <c r="M44" s="1590">
        <v>68</v>
      </c>
      <c r="N44" s="1591"/>
      <c r="O44" s="1591"/>
      <c r="P44" s="1589"/>
      <c r="Q44" s="917">
        <v>240</v>
      </c>
    </row>
    <row r="45" spans="2:17" ht="28">
      <c r="B45" s="650" t="s">
        <v>440</v>
      </c>
      <c r="C45" s="730" t="s">
        <v>438</v>
      </c>
      <c r="D45" s="1450" t="s">
        <v>40</v>
      </c>
      <c r="E45" s="1507"/>
      <c r="F45" s="1507"/>
      <c r="G45" s="1508"/>
      <c r="K45" s="650" t="s">
        <v>508</v>
      </c>
      <c r="L45" s="1571" t="s">
        <v>506</v>
      </c>
      <c r="M45" s="1349">
        <v>0</v>
      </c>
      <c r="N45" s="1592"/>
      <c r="O45" s="1592"/>
      <c r="P45" s="1593"/>
      <c r="Q45" s="786"/>
    </row>
    <row r="46" spans="2:17" ht="29" thickBot="1">
      <c r="B46" s="717" t="s">
        <v>441</v>
      </c>
      <c r="C46" s="739" t="s">
        <v>438</v>
      </c>
      <c r="D46" s="1509">
        <f t="shared" si="3"/>
        <v>0.8</v>
      </c>
      <c r="E46" s="1510"/>
      <c r="F46" s="1510"/>
      <c r="G46" s="1511"/>
      <c r="K46" s="717" t="s">
        <v>509</v>
      </c>
      <c r="L46" s="1572" t="s">
        <v>506</v>
      </c>
      <c r="M46" s="1594">
        <v>8</v>
      </c>
      <c r="N46" s="1595"/>
      <c r="O46" s="1595"/>
      <c r="P46" s="1596"/>
      <c r="Q46" s="787"/>
    </row>
    <row r="48" spans="2:17">
      <c r="B48" s="976" t="s">
        <v>96</v>
      </c>
    </row>
    <row r="49" spans="2:16" ht="15">
      <c r="B49" s="474" t="s">
        <v>450</v>
      </c>
      <c r="C49" s="625"/>
      <c r="D49" s="3"/>
      <c r="E49" s="3"/>
      <c r="F49" s="3"/>
      <c r="G49" s="3"/>
      <c r="H49" s="83"/>
      <c r="K49" s="474" t="s">
        <v>451</v>
      </c>
      <c r="L49" s="625"/>
    </row>
    <row r="50" spans="2:16" ht="15" thickBot="1">
      <c r="B50" s="472"/>
      <c r="C50" s="624"/>
      <c r="D50" s="3"/>
      <c r="E50" s="3"/>
      <c r="F50" s="3"/>
      <c r="G50" s="3"/>
      <c r="H50" s="86"/>
    </row>
    <row r="51" spans="2:16">
      <c r="B51" s="2128"/>
      <c r="C51" s="2147" t="s">
        <v>385</v>
      </c>
      <c r="D51" s="2137" t="s">
        <v>191</v>
      </c>
      <c r="E51" s="2138"/>
      <c r="F51" s="2138"/>
      <c r="G51" s="2139"/>
      <c r="H51" s="86"/>
      <c r="K51" s="2128"/>
      <c r="L51" s="2147" t="s">
        <v>452</v>
      </c>
      <c r="M51" s="2137" t="s">
        <v>287</v>
      </c>
      <c r="N51" s="2138"/>
      <c r="O51" s="2138"/>
      <c r="P51" s="2139"/>
    </row>
    <row r="52" spans="2:16">
      <c r="B52" s="2129"/>
      <c r="C52" s="2148"/>
      <c r="D52" s="2142" t="s">
        <v>510</v>
      </c>
      <c r="E52" s="2141"/>
      <c r="F52" s="2141"/>
      <c r="G52" s="2143"/>
      <c r="H52" s="86"/>
      <c r="K52" s="2129"/>
      <c r="L52" s="2148"/>
      <c r="M52" s="2144">
        <v>2022</v>
      </c>
      <c r="N52" s="2145"/>
      <c r="O52" s="2145"/>
      <c r="P52" s="2146"/>
    </row>
    <row r="53" spans="2:16" ht="13.5" customHeight="1">
      <c r="B53" s="2129"/>
      <c r="C53" s="2148"/>
      <c r="D53" s="630" t="s">
        <v>14</v>
      </c>
      <c r="E53" s="628" t="s">
        <v>15</v>
      </c>
      <c r="F53" s="628" t="s">
        <v>16</v>
      </c>
      <c r="G53" s="631" t="s">
        <v>17</v>
      </c>
      <c r="H53" s="86"/>
      <c r="K53" s="2129"/>
      <c r="L53" s="2148"/>
      <c r="M53" s="630" t="s">
        <v>128</v>
      </c>
      <c r="N53" s="628" t="s">
        <v>180</v>
      </c>
      <c r="O53" s="628" t="s">
        <v>181</v>
      </c>
      <c r="P53" s="631" t="s">
        <v>182</v>
      </c>
    </row>
    <row r="54" spans="2:16">
      <c r="B54" s="2130"/>
      <c r="C54" s="2149"/>
      <c r="D54" s="636" t="s">
        <v>389</v>
      </c>
      <c r="E54" s="634" t="s">
        <v>390</v>
      </c>
      <c r="F54" s="634" t="s">
        <v>391</v>
      </c>
      <c r="G54" s="637" t="s">
        <v>392</v>
      </c>
      <c r="H54" s="86"/>
      <c r="K54" s="2130"/>
      <c r="L54" s="2149"/>
      <c r="M54" s="1568" t="s">
        <v>456</v>
      </c>
      <c r="N54" s="1567" t="s">
        <v>457</v>
      </c>
      <c r="O54" s="1567" t="s">
        <v>458</v>
      </c>
      <c r="P54" s="1569" t="s">
        <v>459</v>
      </c>
    </row>
    <row r="55" spans="2:16">
      <c r="B55" s="638" t="s">
        <v>397</v>
      </c>
      <c r="C55" s="639"/>
      <c r="D55" s="642"/>
      <c r="E55" s="640"/>
      <c r="F55" s="640"/>
      <c r="G55" s="643"/>
      <c r="H55" s="86"/>
      <c r="K55" s="638" t="s">
        <v>460</v>
      </c>
      <c r="L55" s="639"/>
      <c r="M55" s="642"/>
      <c r="N55" s="640"/>
      <c r="O55" s="640"/>
      <c r="P55" s="643"/>
    </row>
    <row r="56" spans="2:16">
      <c r="B56" s="644" t="s">
        <v>398</v>
      </c>
      <c r="C56" s="1451" t="s">
        <v>399</v>
      </c>
      <c r="D56" s="1512">
        <f t="shared" ref="D56:D62" si="4">M56</f>
        <v>8.9</v>
      </c>
      <c r="E56" s="1462">
        <f t="shared" ref="E56:E62" si="5">N56</f>
        <v>18.5</v>
      </c>
      <c r="F56" s="1462">
        <f t="shared" ref="F56:F62" si="6">O56</f>
        <v>27.4</v>
      </c>
      <c r="G56" s="1463">
        <f t="shared" ref="G56:G62" si="7">P56</f>
        <v>36.1</v>
      </c>
      <c r="H56" s="86"/>
      <c r="K56" s="644" t="s">
        <v>461</v>
      </c>
      <c r="L56" s="1451" t="s">
        <v>399</v>
      </c>
      <c r="M56" s="1602">
        <v>8.9</v>
      </c>
      <c r="N56" s="1522">
        <v>18.5</v>
      </c>
      <c r="O56" s="1522">
        <v>27.4</v>
      </c>
      <c r="P56" s="1565">
        <v>36.1</v>
      </c>
    </row>
    <row r="57" spans="2:16">
      <c r="B57" s="650" t="s">
        <v>400</v>
      </c>
      <c r="C57" s="1452" t="s">
        <v>401</v>
      </c>
      <c r="D57" s="1513">
        <f t="shared" si="4"/>
        <v>16.5</v>
      </c>
      <c r="E57" s="1465">
        <f t="shared" si="5"/>
        <v>26.2</v>
      </c>
      <c r="F57" s="1465">
        <f t="shared" si="6"/>
        <v>34.799999999999997</v>
      </c>
      <c r="G57" s="1466">
        <f t="shared" si="7"/>
        <v>42.5</v>
      </c>
      <c r="H57" s="86"/>
      <c r="K57" s="650" t="s">
        <v>462</v>
      </c>
      <c r="L57" s="1452" t="s">
        <v>399</v>
      </c>
      <c r="M57" s="1564">
        <v>16.5</v>
      </c>
      <c r="N57" s="1519">
        <v>26.2</v>
      </c>
      <c r="O57" s="1519">
        <v>34.799999999999997</v>
      </c>
      <c r="P57" s="1563">
        <v>42.5</v>
      </c>
    </row>
    <row r="58" spans="2:16">
      <c r="B58" s="650" t="s">
        <v>402</v>
      </c>
      <c r="C58" s="1452" t="s">
        <v>401</v>
      </c>
      <c r="D58" s="1514">
        <f t="shared" si="4"/>
        <v>8.4</v>
      </c>
      <c r="E58" s="1515">
        <f t="shared" si="5"/>
        <v>12.9</v>
      </c>
      <c r="F58" s="1515">
        <f t="shared" si="6"/>
        <v>16.8</v>
      </c>
      <c r="G58" s="1516">
        <f t="shared" si="7"/>
        <v>22</v>
      </c>
      <c r="H58" s="86"/>
      <c r="K58" s="650" t="s">
        <v>463</v>
      </c>
      <c r="L58" s="1452" t="s">
        <v>399</v>
      </c>
      <c r="M58" s="1601">
        <v>8.4</v>
      </c>
      <c r="N58" s="1561">
        <v>12.9</v>
      </c>
      <c r="O58" s="1561">
        <v>16.8</v>
      </c>
      <c r="P58" s="1560">
        <v>22</v>
      </c>
    </row>
    <row r="59" spans="2:16" ht="30">
      <c r="B59" s="661" t="s">
        <v>403</v>
      </c>
      <c r="C59" s="1452" t="s">
        <v>401</v>
      </c>
      <c r="D59" s="1470">
        <f t="shared" si="4"/>
        <v>78.3</v>
      </c>
      <c r="E59" s="1471">
        <f t="shared" si="5"/>
        <v>80.400000000000006</v>
      </c>
      <c r="F59" s="1471">
        <f t="shared" si="6"/>
        <v>76.900000000000006</v>
      </c>
      <c r="G59" s="1472">
        <f t="shared" si="7"/>
        <v>76.2</v>
      </c>
      <c r="H59" s="86"/>
      <c r="K59" s="661" t="s">
        <v>464</v>
      </c>
      <c r="L59" s="1452" t="s">
        <v>399</v>
      </c>
      <c r="M59" s="1559">
        <v>78.3</v>
      </c>
      <c r="N59" s="1558">
        <v>80.400000000000006</v>
      </c>
      <c r="O59" s="1558">
        <v>76.900000000000006</v>
      </c>
      <c r="P59" s="1557">
        <v>76.2</v>
      </c>
    </row>
    <row r="60" spans="2:16" ht="30">
      <c r="B60" s="661" t="s">
        <v>404</v>
      </c>
      <c r="C60" s="1452" t="s">
        <v>401</v>
      </c>
      <c r="D60" s="1470">
        <f t="shared" si="4"/>
        <v>425.1</v>
      </c>
      <c r="E60" s="1471">
        <f t="shared" si="5"/>
        <v>351.1</v>
      </c>
      <c r="F60" s="1471">
        <f t="shared" si="6"/>
        <v>350.7</v>
      </c>
      <c r="G60" s="1472">
        <f t="shared" si="7"/>
        <v>296.3</v>
      </c>
      <c r="H60" s="86"/>
      <c r="K60" s="661" t="s">
        <v>465</v>
      </c>
      <c r="L60" s="1452" t="s">
        <v>399</v>
      </c>
      <c r="M60" s="1556">
        <v>425.1</v>
      </c>
      <c r="N60" s="1519">
        <v>351.1</v>
      </c>
      <c r="O60" s="1605">
        <v>350.7</v>
      </c>
      <c r="P60" s="1563">
        <v>296.3</v>
      </c>
    </row>
    <row r="61" spans="2:16" ht="15">
      <c r="B61" s="666" t="s">
        <v>466</v>
      </c>
      <c r="C61" s="1453" t="s">
        <v>406</v>
      </c>
      <c r="D61" s="1473">
        <f t="shared" si="4"/>
        <v>5.4</v>
      </c>
      <c r="E61" s="1471">
        <f t="shared" si="5"/>
        <v>4.4000000000000004</v>
      </c>
      <c r="F61" s="1471">
        <f t="shared" si="6"/>
        <v>4.5999999999999996</v>
      </c>
      <c r="G61" s="1472">
        <f t="shared" si="7"/>
        <v>3.9</v>
      </c>
      <c r="H61" s="86"/>
      <c r="K61" s="666" t="s">
        <v>467</v>
      </c>
      <c r="L61" s="1453" t="s">
        <v>468</v>
      </c>
      <c r="M61" s="1564">
        <v>5.4</v>
      </c>
      <c r="N61" s="1519">
        <v>4.4000000000000004</v>
      </c>
      <c r="O61" s="1605">
        <v>4.5999999999999996</v>
      </c>
      <c r="P61" s="1563">
        <v>3.9</v>
      </c>
    </row>
    <row r="62" spans="2:16" ht="30">
      <c r="B62" s="670" t="s">
        <v>407</v>
      </c>
      <c r="C62" s="1453" t="s">
        <v>401</v>
      </c>
      <c r="D62" s="1474">
        <f t="shared" si="4"/>
        <v>10.9</v>
      </c>
      <c r="E62" s="1475">
        <f t="shared" si="5"/>
        <v>16.399999999999999</v>
      </c>
      <c r="F62" s="1475">
        <f t="shared" si="6"/>
        <v>21.8</v>
      </c>
      <c r="G62" s="1476">
        <f t="shared" si="7"/>
        <v>28.7</v>
      </c>
      <c r="H62" s="86"/>
      <c r="K62" s="1570" t="s">
        <v>469</v>
      </c>
      <c r="L62" s="1453" t="s">
        <v>399</v>
      </c>
      <c r="M62" s="1524">
        <v>10.9</v>
      </c>
      <c r="N62" s="1555">
        <v>16.399999999999999</v>
      </c>
      <c r="O62" s="1555">
        <v>21.8</v>
      </c>
      <c r="P62" s="1554">
        <v>28.7</v>
      </c>
    </row>
    <row r="63" spans="2:16">
      <c r="B63" s="638" t="s">
        <v>408</v>
      </c>
      <c r="C63" s="639"/>
      <c r="D63" s="642"/>
      <c r="E63" s="640"/>
      <c r="F63" s="640"/>
      <c r="G63" s="643"/>
      <c r="H63" s="86"/>
      <c r="K63" s="638" t="s">
        <v>470</v>
      </c>
      <c r="L63" s="639"/>
      <c r="M63" s="1553"/>
      <c r="N63" s="1552"/>
      <c r="O63" s="1552"/>
      <c r="P63" s="1520"/>
    </row>
    <row r="64" spans="2:16">
      <c r="B64" s="678" t="s">
        <v>409</v>
      </c>
      <c r="C64" s="1454" t="s">
        <v>401</v>
      </c>
      <c r="D64" s="1477">
        <f t="shared" ref="D64:D67" si="8">M64</f>
        <v>36.799999999999997</v>
      </c>
      <c r="E64" s="1478">
        <f t="shared" ref="E64:E67" si="9">N64</f>
        <v>39.9</v>
      </c>
      <c r="F64" s="1478">
        <f t="shared" ref="F64:F67" si="10">O64</f>
        <v>41</v>
      </c>
      <c r="G64" s="1479">
        <f t="shared" ref="G64:G67" si="11">P64</f>
        <v>38.700000000000003</v>
      </c>
      <c r="H64" s="86"/>
      <c r="K64" s="678" t="s">
        <v>471</v>
      </c>
      <c r="L64" s="1454" t="s">
        <v>399</v>
      </c>
      <c r="M64" s="1551">
        <v>36.799999999999997</v>
      </c>
      <c r="N64" s="1550">
        <v>39.9</v>
      </c>
      <c r="O64" s="1550">
        <v>41</v>
      </c>
      <c r="P64" s="1549">
        <v>38.700000000000003</v>
      </c>
    </row>
    <row r="65" spans="2:16">
      <c r="B65" s="685" t="s">
        <v>472</v>
      </c>
      <c r="C65" s="1452" t="s">
        <v>401</v>
      </c>
      <c r="D65" s="1480">
        <f t="shared" si="8"/>
        <v>47</v>
      </c>
      <c r="E65" s="1481">
        <f t="shared" si="9"/>
        <v>42.8</v>
      </c>
      <c r="F65" s="1481">
        <f t="shared" si="10"/>
        <v>40.700000000000003</v>
      </c>
      <c r="G65" s="1482">
        <f t="shared" si="11"/>
        <v>45.7</v>
      </c>
      <c r="H65" s="86"/>
      <c r="K65" s="685" t="s">
        <v>473</v>
      </c>
      <c r="L65" s="1452" t="s">
        <v>399</v>
      </c>
      <c r="M65" s="1548">
        <v>47</v>
      </c>
      <c r="N65" s="1547">
        <v>42.8</v>
      </c>
      <c r="O65" s="1547">
        <v>40.700000000000003</v>
      </c>
      <c r="P65" s="1546">
        <v>45.7</v>
      </c>
    </row>
    <row r="66" spans="2:16">
      <c r="B66" s="685" t="s">
        <v>411</v>
      </c>
      <c r="C66" s="1452" t="s">
        <v>401</v>
      </c>
      <c r="D66" s="1480">
        <f t="shared" si="8"/>
        <v>12.2</v>
      </c>
      <c r="E66" s="1481">
        <f t="shared" si="9"/>
        <v>13</v>
      </c>
      <c r="F66" s="1481">
        <f t="shared" si="10"/>
        <v>13.8</v>
      </c>
      <c r="G66" s="1482">
        <f t="shared" si="11"/>
        <v>12.3</v>
      </c>
      <c r="H66" s="86"/>
      <c r="K66" s="685" t="s">
        <v>474</v>
      </c>
      <c r="L66" s="1452" t="s">
        <v>399</v>
      </c>
      <c r="M66" s="1548">
        <v>12.2</v>
      </c>
      <c r="N66" s="1547">
        <v>13</v>
      </c>
      <c r="O66" s="1547">
        <v>13.8</v>
      </c>
      <c r="P66" s="1546">
        <v>12.3</v>
      </c>
    </row>
    <row r="67" spans="2:16">
      <c r="B67" s="926" t="s">
        <v>412</v>
      </c>
      <c r="C67" s="1455" t="s">
        <v>401</v>
      </c>
      <c r="D67" s="1483">
        <f t="shared" si="8"/>
        <v>8.5</v>
      </c>
      <c r="E67" s="1484">
        <f t="shared" si="9"/>
        <v>8.6</v>
      </c>
      <c r="F67" s="1484">
        <f t="shared" si="10"/>
        <v>9.1999999999999993</v>
      </c>
      <c r="G67" s="1485">
        <f t="shared" si="11"/>
        <v>8.4</v>
      </c>
      <c r="H67" s="86"/>
      <c r="K67" s="1576" t="s">
        <v>475</v>
      </c>
      <c r="L67" s="1604" t="s">
        <v>399</v>
      </c>
      <c r="M67" s="1545">
        <v>8.5</v>
      </c>
      <c r="N67" s="1544">
        <v>8.6</v>
      </c>
      <c r="O67" s="1544">
        <v>9.1999999999999993</v>
      </c>
      <c r="P67" s="1543">
        <v>8.4</v>
      </c>
    </row>
    <row r="68" spans="2:16">
      <c r="B68" s="638" t="s">
        <v>476</v>
      </c>
      <c r="C68" s="639"/>
      <c r="D68" s="642"/>
      <c r="E68" s="640"/>
      <c r="F68" s="640"/>
      <c r="G68" s="643"/>
      <c r="H68" s="86"/>
      <c r="K68" s="638" t="s">
        <v>477</v>
      </c>
      <c r="L68" s="639"/>
      <c r="M68" s="1553"/>
      <c r="N68" s="1552"/>
      <c r="O68" s="1552"/>
      <c r="P68" s="1520"/>
    </row>
    <row r="69" spans="2:16">
      <c r="B69" s="678" t="s">
        <v>478</v>
      </c>
      <c r="C69" s="1454" t="s">
        <v>401</v>
      </c>
      <c r="D69" s="1477">
        <f t="shared" ref="D69:D76" si="12">M69</f>
        <v>23.1</v>
      </c>
      <c r="E69" s="1478">
        <f t="shared" ref="E69:E76" si="13">N69</f>
        <v>37.700000000000003</v>
      </c>
      <c r="F69" s="1478">
        <f t="shared" ref="F69:F76" si="14">O69</f>
        <v>50.7</v>
      </c>
      <c r="G69" s="1479">
        <f t="shared" ref="G69:G76" si="15">P69</f>
        <v>73.900000000000006</v>
      </c>
      <c r="H69" s="86"/>
      <c r="K69" s="678" t="s">
        <v>479</v>
      </c>
      <c r="L69" s="1454" t="s">
        <v>399</v>
      </c>
      <c r="M69" s="1551">
        <v>23.1</v>
      </c>
      <c r="N69" s="1550">
        <v>37.700000000000003</v>
      </c>
      <c r="O69" s="1550">
        <v>50.7</v>
      </c>
      <c r="P69" s="1549">
        <v>73.900000000000006</v>
      </c>
    </row>
    <row r="70" spans="2:16">
      <c r="B70" s="685" t="s">
        <v>415</v>
      </c>
      <c r="C70" s="1452" t="s">
        <v>401</v>
      </c>
      <c r="D70" s="1480">
        <f t="shared" si="12"/>
        <v>44.8</v>
      </c>
      <c r="E70" s="1481">
        <f t="shared" si="13"/>
        <v>76.3</v>
      </c>
      <c r="F70" s="1481">
        <f t="shared" si="14"/>
        <v>104.5</v>
      </c>
      <c r="G70" s="1482">
        <f t="shared" si="15"/>
        <v>142.19999999999999</v>
      </c>
      <c r="H70" s="86"/>
      <c r="K70" s="685" t="s">
        <v>480</v>
      </c>
      <c r="L70" s="1452" t="s">
        <v>399</v>
      </c>
      <c r="M70" s="1548">
        <v>44.8</v>
      </c>
      <c r="N70" s="1547">
        <v>76.3</v>
      </c>
      <c r="O70" s="1547">
        <v>104.5</v>
      </c>
      <c r="P70" s="1546">
        <v>142.19999999999999</v>
      </c>
    </row>
    <row r="71" spans="2:16">
      <c r="B71" s="697" t="s">
        <v>416</v>
      </c>
      <c r="C71" s="1452" t="s">
        <v>417</v>
      </c>
      <c r="D71" s="1480">
        <f t="shared" si="12"/>
        <v>5.9</v>
      </c>
      <c r="E71" s="1481">
        <f t="shared" si="13"/>
        <v>6.7</v>
      </c>
      <c r="F71" s="1481">
        <f t="shared" si="14"/>
        <v>10.7</v>
      </c>
      <c r="G71" s="1482">
        <f t="shared" si="15"/>
        <v>7.4</v>
      </c>
      <c r="H71" s="86"/>
      <c r="K71" s="697" t="s">
        <v>481</v>
      </c>
      <c r="L71" s="1452" t="s">
        <v>482</v>
      </c>
      <c r="M71" s="1548">
        <v>5.9</v>
      </c>
      <c r="N71" s="1547">
        <v>6.7</v>
      </c>
      <c r="O71" s="1547">
        <v>10.7</v>
      </c>
      <c r="P71" s="1546">
        <v>7.4</v>
      </c>
    </row>
    <row r="72" spans="2:16">
      <c r="B72" s="697" t="s">
        <v>418</v>
      </c>
      <c r="C72" s="1452" t="s">
        <v>419</v>
      </c>
      <c r="D72" s="1480">
        <f t="shared" si="12"/>
        <v>3.2</v>
      </c>
      <c r="E72" s="1481">
        <f t="shared" si="13"/>
        <v>3</v>
      </c>
      <c r="F72" s="1481">
        <f t="shared" si="14"/>
        <v>3</v>
      </c>
      <c r="G72" s="1482">
        <f t="shared" si="15"/>
        <v>5</v>
      </c>
      <c r="H72" s="86"/>
      <c r="K72" s="697" t="s">
        <v>483</v>
      </c>
      <c r="L72" s="1452" t="s">
        <v>482</v>
      </c>
      <c r="M72" s="1548">
        <v>3.2</v>
      </c>
      <c r="N72" s="1547">
        <v>3</v>
      </c>
      <c r="O72" s="1547">
        <v>3</v>
      </c>
      <c r="P72" s="1546">
        <v>5</v>
      </c>
    </row>
    <row r="73" spans="2:16">
      <c r="B73" s="697" t="s">
        <v>420</v>
      </c>
      <c r="C73" s="1452" t="s">
        <v>419</v>
      </c>
      <c r="D73" s="1480">
        <f t="shared" si="12"/>
        <v>2.9</v>
      </c>
      <c r="E73" s="1481">
        <f t="shared" si="13"/>
        <v>1.9</v>
      </c>
      <c r="F73" s="1481">
        <f t="shared" si="14"/>
        <v>5.0999999999999996</v>
      </c>
      <c r="G73" s="1482">
        <f t="shared" si="15"/>
        <v>3.6</v>
      </c>
      <c r="H73" s="86"/>
      <c r="K73" s="697" t="s">
        <v>484</v>
      </c>
      <c r="L73" s="1452" t="s">
        <v>482</v>
      </c>
      <c r="M73" s="1548">
        <v>2.9</v>
      </c>
      <c r="N73" s="1547">
        <v>1.9</v>
      </c>
      <c r="O73" s="1547">
        <v>5.0999999999999996</v>
      </c>
      <c r="P73" s="1546">
        <v>3.6</v>
      </c>
    </row>
    <row r="74" spans="2:16">
      <c r="B74" s="685" t="s">
        <v>421</v>
      </c>
      <c r="C74" s="1452" t="s">
        <v>401</v>
      </c>
      <c r="D74" s="1480">
        <f t="shared" si="12"/>
        <v>94.8</v>
      </c>
      <c r="E74" s="1481">
        <f t="shared" si="13"/>
        <v>155.5</v>
      </c>
      <c r="F74" s="1481">
        <f t="shared" si="14"/>
        <v>212.3</v>
      </c>
      <c r="G74" s="1482">
        <f t="shared" si="15"/>
        <v>320.60000000000002</v>
      </c>
      <c r="H74" s="86"/>
      <c r="K74" s="685" t="s">
        <v>485</v>
      </c>
      <c r="L74" s="1452" t="s">
        <v>399</v>
      </c>
      <c r="M74" s="1548">
        <v>94.8</v>
      </c>
      <c r="N74" s="1547">
        <v>155.5</v>
      </c>
      <c r="O74" s="1547">
        <v>212.3</v>
      </c>
      <c r="P74" s="1546">
        <v>320.60000000000002</v>
      </c>
    </row>
    <row r="75" spans="2:16">
      <c r="B75" s="697" t="s">
        <v>422</v>
      </c>
      <c r="C75" s="1452" t="s">
        <v>401</v>
      </c>
      <c r="D75" s="1480">
        <f t="shared" si="12"/>
        <v>104.9</v>
      </c>
      <c r="E75" s="1481">
        <f t="shared" si="13"/>
        <v>171.8</v>
      </c>
      <c r="F75" s="1481">
        <f t="shared" si="14"/>
        <v>234.6</v>
      </c>
      <c r="G75" s="1482">
        <f t="shared" si="15"/>
        <v>352.8</v>
      </c>
      <c r="H75" s="86"/>
      <c r="K75" s="697" t="s">
        <v>486</v>
      </c>
      <c r="L75" s="1452" t="s">
        <v>399</v>
      </c>
      <c r="M75" s="1548">
        <v>104.9</v>
      </c>
      <c r="N75" s="1547">
        <v>171.8</v>
      </c>
      <c r="O75" s="1547">
        <v>234.6</v>
      </c>
      <c r="P75" s="1546">
        <v>352.8</v>
      </c>
    </row>
    <row r="76" spans="2:16">
      <c r="B76" s="698" t="s">
        <v>423</v>
      </c>
      <c r="C76" s="1455" t="s">
        <v>401</v>
      </c>
      <c r="D76" s="1483">
        <f t="shared" si="12"/>
        <v>1537.6</v>
      </c>
      <c r="E76" s="1484">
        <f t="shared" si="13"/>
        <v>2509.5</v>
      </c>
      <c r="F76" s="1484">
        <f t="shared" si="14"/>
        <v>3399.9</v>
      </c>
      <c r="G76" s="1485">
        <f t="shared" si="15"/>
        <v>5347.4</v>
      </c>
      <c r="H76" s="86"/>
      <c r="K76" s="698" t="s">
        <v>487</v>
      </c>
      <c r="L76" s="1455" t="s">
        <v>399</v>
      </c>
      <c r="M76" s="1524">
        <v>1537.6</v>
      </c>
      <c r="N76" s="1555">
        <v>2509.5</v>
      </c>
      <c r="O76" s="1555">
        <v>3399.9</v>
      </c>
      <c r="P76" s="1554">
        <v>5347.4</v>
      </c>
    </row>
    <row r="77" spans="2:16">
      <c r="B77" s="638" t="s">
        <v>424</v>
      </c>
      <c r="C77" s="639"/>
      <c r="D77" s="642"/>
      <c r="E77" s="640"/>
      <c r="F77" s="640"/>
      <c r="G77" s="643"/>
      <c r="H77" s="86"/>
      <c r="K77" s="638" t="s">
        <v>488</v>
      </c>
      <c r="L77" s="639"/>
      <c r="M77" s="1553"/>
      <c r="N77" s="1552"/>
      <c r="O77" s="1552"/>
      <c r="P77" s="1520"/>
    </row>
    <row r="78" spans="2:16">
      <c r="B78" s="644" t="s">
        <v>489</v>
      </c>
      <c r="C78" s="1456" t="s">
        <v>426</v>
      </c>
      <c r="D78" s="1486"/>
      <c r="E78" s="1487"/>
      <c r="F78" s="1487"/>
      <c r="G78" s="1488">
        <f t="shared" ref="G78:G84" si="16">P78</f>
        <v>38</v>
      </c>
      <c r="H78" s="86"/>
      <c r="K78" s="1573" t="s">
        <v>490</v>
      </c>
      <c r="L78" s="1456" t="s">
        <v>491</v>
      </c>
      <c r="M78" s="1600"/>
      <c r="N78" s="1606"/>
      <c r="O78" s="1606"/>
      <c r="P78" s="1540">
        <v>38</v>
      </c>
    </row>
    <row r="79" spans="2:16">
      <c r="B79" s="650" t="s">
        <v>427</v>
      </c>
      <c r="C79" s="1457" t="s">
        <v>426</v>
      </c>
      <c r="D79" s="1489"/>
      <c r="E79" s="1490"/>
      <c r="F79" s="1490"/>
      <c r="G79" s="1491">
        <f t="shared" si="16"/>
        <v>40</v>
      </c>
      <c r="H79" s="86"/>
      <c r="K79" s="1574" t="s">
        <v>492</v>
      </c>
      <c r="L79" s="1457" t="s">
        <v>491</v>
      </c>
      <c r="M79" s="1600"/>
      <c r="N79" s="1606"/>
      <c r="O79" s="1606"/>
      <c r="P79" s="1540">
        <v>40</v>
      </c>
    </row>
    <row r="80" spans="2:16">
      <c r="B80" s="650" t="s">
        <v>428</v>
      </c>
      <c r="C80" s="1457" t="s">
        <v>426</v>
      </c>
      <c r="D80" s="1489"/>
      <c r="E80" s="1490"/>
      <c r="F80" s="1490"/>
      <c r="G80" s="1491">
        <f t="shared" si="16"/>
        <v>78</v>
      </c>
      <c r="H80" s="86"/>
      <c r="K80" s="1574" t="s">
        <v>493</v>
      </c>
      <c r="L80" s="1457" t="s">
        <v>491</v>
      </c>
      <c r="M80" s="1600"/>
      <c r="N80" s="1606"/>
      <c r="O80" s="1606"/>
      <c r="P80" s="1540">
        <v>78</v>
      </c>
    </row>
    <row r="81" spans="2:16">
      <c r="B81" s="650" t="s">
        <v>494</v>
      </c>
      <c r="C81" s="1457" t="s">
        <v>426</v>
      </c>
      <c r="D81" s="1492">
        <f t="shared" ref="D81:D83" si="17">M81</f>
        <v>42.91</v>
      </c>
      <c r="E81" s="1493">
        <f t="shared" ref="E81:E83" si="18">N81</f>
        <v>87.97</v>
      </c>
      <c r="F81" s="1493">
        <f t="shared" ref="F81:F83" si="19">O81</f>
        <v>129.47999999999999</v>
      </c>
      <c r="G81" s="1494">
        <f t="shared" si="16"/>
        <v>193.11</v>
      </c>
      <c r="H81" s="86"/>
      <c r="K81" s="1574" t="s">
        <v>495</v>
      </c>
      <c r="L81" s="1457" t="s">
        <v>491</v>
      </c>
      <c r="M81" s="1537">
        <v>42.91</v>
      </c>
      <c r="N81" s="1536">
        <v>87.97</v>
      </c>
      <c r="O81" s="1536">
        <v>129.47999999999999</v>
      </c>
      <c r="P81" s="1535">
        <v>193.11</v>
      </c>
    </row>
    <row r="82" spans="2:16">
      <c r="B82" s="650" t="s">
        <v>196</v>
      </c>
      <c r="C82" s="1457" t="s">
        <v>430</v>
      </c>
      <c r="D82" s="1489"/>
      <c r="E82" s="1490"/>
      <c r="F82" s="1490"/>
      <c r="G82" s="1495">
        <f t="shared" si="16"/>
        <v>40.4</v>
      </c>
      <c r="H82" s="86"/>
      <c r="K82" s="1574" t="s">
        <v>496</v>
      </c>
      <c r="L82" s="1457" t="s">
        <v>399</v>
      </c>
      <c r="M82" s="1534"/>
      <c r="N82" s="1532"/>
      <c r="O82" s="1538"/>
      <c r="P82" s="1531">
        <v>40.4</v>
      </c>
    </row>
    <row r="83" spans="2:16" ht="30">
      <c r="B83" s="661" t="s">
        <v>431</v>
      </c>
      <c r="C83" s="1457" t="s">
        <v>426</v>
      </c>
      <c r="D83" s="1492">
        <f t="shared" si="17"/>
        <v>754.35</v>
      </c>
      <c r="E83" s="1493">
        <f t="shared" si="18"/>
        <v>794.74</v>
      </c>
      <c r="F83" s="1493">
        <f t="shared" si="19"/>
        <v>795.51</v>
      </c>
      <c r="G83" s="1494">
        <f t="shared" si="16"/>
        <v>865.88</v>
      </c>
      <c r="H83" s="86"/>
      <c r="K83" s="1574" t="s">
        <v>497</v>
      </c>
      <c r="L83" s="1457" t="s">
        <v>491</v>
      </c>
      <c r="M83" s="1530">
        <v>754.35</v>
      </c>
      <c r="N83" s="1529">
        <v>794.74</v>
      </c>
      <c r="O83" s="1536">
        <v>795.51</v>
      </c>
      <c r="P83" s="1528">
        <v>865.88</v>
      </c>
    </row>
    <row r="84" spans="2:16" ht="30">
      <c r="B84" s="666" t="s">
        <v>432</v>
      </c>
      <c r="C84" s="1453" t="s">
        <v>401</v>
      </c>
      <c r="D84" s="1496"/>
      <c r="E84" s="1497"/>
      <c r="F84" s="1497"/>
      <c r="G84" s="1498">
        <f t="shared" si="16"/>
        <v>9.8000000000000007</v>
      </c>
      <c r="H84" s="86"/>
      <c r="K84" s="1575" t="s">
        <v>498</v>
      </c>
      <c r="L84" s="1453" t="s">
        <v>399</v>
      </c>
      <c r="M84" s="1527"/>
      <c r="N84" s="1526"/>
      <c r="O84" s="1526"/>
      <c r="P84" s="1525">
        <v>9.8000000000000007</v>
      </c>
    </row>
    <row r="85" spans="2:16" ht="13.5" customHeight="1">
      <c r="B85" s="638" t="s">
        <v>433</v>
      </c>
      <c r="C85" s="639"/>
      <c r="D85" s="642"/>
      <c r="E85" s="640"/>
      <c r="F85" s="640"/>
      <c r="G85" s="643"/>
      <c r="H85" s="86"/>
      <c r="K85" s="638" t="s">
        <v>499</v>
      </c>
      <c r="L85" s="639"/>
      <c r="M85" s="1553"/>
      <c r="N85" s="1552"/>
      <c r="O85" s="1552"/>
      <c r="P85" s="1520"/>
    </row>
    <row r="86" spans="2:16" ht="13.5" customHeight="1">
      <c r="B86" s="644" t="s">
        <v>500</v>
      </c>
      <c r="C86" s="1451" t="s">
        <v>419</v>
      </c>
      <c r="D86" s="1477">
        <f t="shared" ref="D86:D89" si="20">M86</f>
        <v>6.2</v>
      </c>
      <c r="E86" s="1478">
        <f t="shared" ref="E86:E89" si="21">N86</f>
        <v>7.9</v>
      </c>
      <c r="F86" s="1478">
        <f t="shared" ref="F86:F89" si="22">O86</f>
        <v>8.6</v>
      </c>
      <c r="G86" s="1479">
        <f t="shared" ref="G86:G89" si="23">P86</f>
        <v>8.8000000000000007</v>
      </c>
      <c r="H86" s="86"/>
      <c r="K86" s="644" t="s">
        <v>501</v>
      </c>
      <c r="L86" s="1451" t="s">
        <v>482</v>
      </c>
      <c r="M86" s="1551">
        <v>6.2</v>
      </c>
      <c r="N86" s="1550">
        <v>7.9</v>
      </c>
      <c r="O86" s="1550">
        <v>8.6</v>
      </c>
      <c r="P86" s="1549">
        <v>8.8000000000000007</v>
      </c>
    </row>
    <row r="87" spans="2:16">
      <c r="B87" s="717" t="s">
        <v>435</v>
      </c>
      <c r="C87" s="1455" t="s">
        <v>419</v>
      </c>
      <c r="D87" s="1483">
        <f t="shared" si="20"/>
        <v>3.6</v>
      </c>
      <c r="E87" s="1484">
        <f t="shared" si="21"/>
        <v>6</v>
      </c>
      <c r="F87" s="1484">
        <f t="shared" si="22"/>
        <v>6</v>
      </c>
      <c r="G87" s="1485">
        <f t="shared" si="23"/>
        <v>4.8</v>
      </c>
      <c r="H87" s="86"/>
      <c r="K87" s="717" t="s">
        <v>502</v>
      </c>
      <c r="L87" s="1455" t="s">
        <v>482</v>
      </c>
      <c r="M87" s="1524">
        <v>3.6</v>
      </c>
      <c r="N87" s="1555">
        <v>6</v>
      </c>
      <c r="O87" s="1555">
        <v>6</v>
      </c>
      <c r="P87" s="1554">
        <v>4.8</v>
      </c>
    </row>
    <row r="88" spans="2:16">
      <c r="B88" s="718"/>
      <c r="C88" s="719"/>
      <c r="D88" s="1461"/>
      <c r="E88" s="721"/>
      <c r="F88" s="721"/>
      <c r="G88" s="723"/>
      <c r="H88" s="86"/>
      <c r="K88" s="718"/>
      <c r="L88" s="719"/>
      <c r="M88" s="1583"/>
      <c r="N88" s="1584"/>
      <c r="O88" s="1584"/>
      <c r="P88" s="1585"/>
    </row>
    <row r="89" spans="2:16">
      <c r="B89" s="644" t="s">
        <v>436</v>
      </c>
      <c r="C89" s="1458"/>
      <c r="D89" s="1499">
        <f t="shared" si="20"/>
        <v>7642</v>
      </c>
      <c r="E89" s="1517">
        <f t="shared" si="21"/>
        <v>7791</v>
      </c>
      <c r="F89" s="1517">
        <f t="shared" si="22"/>
        <v>7797</v>
      </c>
      <c r="G89" s="1518">
        <f t="shared" si="23"/>
        <v>7771</v>
      </c>
      <c r="H89" s="86"/>
      <c r="K89" s="644" t="s">
        <v>503</v>
      </c>
      <c r="L89" s="1458" t="s">
        <v>504</v>
      </c>
      <c r="M89" s="1586">
        <v>7642</v>
      </c>
      <c r="N89" s="1603">
        <v>7791</v>
      </c>
      <c r="O89" s="1603">
        <v>7797</v>
      </c>
      <c r="P89" s="1599">
        <v>7771</v>
      </c>
    </row>
    <row r="90" spans="2:16" ht="28">
      <c r="B90" s="650" t="s">
        <v>437</v>
      </c>
      <c r="C90" s="1459" t="s">
        <v>438</v>
      </c>
      <c r="D90" s="1419">
        <f>IF(M90="","",M90/10)</f>
        <v>15.9</v>
      </c>
      <c r="E90" s="1504">
        <f t="shared" ref="E90:G90" si="24">IF(N90="","",N90/10)</f>
        <v>27.6</v>
      </c>
      <c r="F90" s="1504">
        <f t="shared" si="24"/>
        <v>40.200000000000003</v>
      </c>
      <c r="G90" s="1505">
        <f t="shared" si="24"/>
        <v>61.8</v>
      </c>
      <c r="H90" s="86"/>
      <c r="K90" s="650" t="s">
        <v>505</v>
      </c>
      <c r="L90" s="1598" t="s">
        <v>506</v>
      </c>
      <c r="M90" s="1590">
        <v>159</v>
      </c>
      <c r="N90" s="1591">
        <v>276</v>
      </c>
      <c r="O90" s="1591">
        <v>402</v>
      </c>
      <c r="P90" s="1589">
        <v>618</v>
      </c>
    </row>
    <row r="91" spans="2:16" ht="28">
      <c r="B91" s="650" t="s">
        <v>439</v>
      </c>
      <c r="C91" s="1459" t="s">
        <v>438</v>
      </c>
      <c r="D91" s="1503">
        <f t="shared" ref="D91:D93" si="25">IF(M91="","",M91/10)</f>
        <v>5.5</v>
      </c>
      <c r="E91" s="1504">
        <f t="shared" ref="E91:E93" si="26">IF(N91="","",N91/10)</f>
        <v>10.9</v>
      </c>
      <c r="F91" s="1504">
        <f t="shared" ref="F91:F93" si="27">IF(O91="","",O91/10)</f>
        <v>16.600000000000001</v>
      </c>
      <c r="G91" s="1505">
        <f t="shared" ref="G91:G93" si="28">IF(P91="","",P91/10)</f>
        <v>23.7</v>
      </c>
      <c r="H91" s="86"/>
      <c r="K91" s="650" t="s">
        <v>507</v>
      </c>
      <c r="L91" s="1598" t="s">
        <v>506</v>
      </c>
      <c r="M91" s="1590">
        <v>55</v>
      </c>
      <c r="N91" s="1591">
        <v>109</v>
      </c>
      <c r="O91" s="1591">
        <v>166</v>
      </c>
      <c r="P91" s="1589">
        <v>237</v>
      </c>
    </row>
    <row r="92" spans="2:16" ht="28">
      <c r="B92" s="650" t="s">
        <v>440</v>
      </c>
      <c r="C92" s="1459" t="s">
        <v>438</v>
      </c>
      <c r="D92" s="1506">
        <f t="shared" si="25"/>
        <v>3.7</v>
      </c>
      <c r="E92" s="1507">
        <f t="shared" si="26"/>
        <v>5</v>
      </c>
      <c r="F92" s="1507">
        <f t="shared" si="27"/>
        <v>6.8</v>
      </c>
      <c r="G92" s="1508">
        <f t="shared" si="28"/>
        <v>6.8</v>
      </c>
      <c r="K92" s="650" t="s">
        <v>508</v>
      </c>
      <c r="L92" s="1598" t="s">
        <v>506</v>
      </c>
      <c r="M92" s="1607">
        <v>37</v>
      </c>
      <c r="N92" s="1592">
        <v>50</v>
      </c>
      <c r="O92" s="1592">
        <v>68</v>
      </c>
      <c r="P92" s="1593">
        <v>68</v>
      </c>
    </row>
    <row r="93" spans="2:16" ht="29" thickBot="1">
      <c r="B93" s="717" t="s">
        <v>441</v>
      </c>
      <c r="C93" s="1460" t="s">
        <v>438</v>
      </c>
      <c r="D93" s="1509">
        <f t="shared" si="25"/>
        <v>0.6</v>
      </c>
      <c r="E93" s="1510">
        <f t="shared" si="26"/>
        <v>1.3</v>
      </c>
      <c r="F93" s="1510">
        <f t="shared" si="27"/>
        <v>2.1</v>
      </c>
      <c r="G93" s="1511">
        <f t="shared" si="28"/>
        <v>3</v>
      </c>
      <c r="K93" s="717" t="s">
        <v>509</v>
      </c>
      <c r="L93" s="1597" t="s">
        <v>506</v>
      </c>
      <c r="M93" s="1594">
        <v>6</v>
      </c>
      <c r="N93" s="1595">
        <v>13</v>
      </c>
      <c r="O93" s="1595">
        <v>21</v>
      </c>
      <c r="P93" s="1596">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headerFooter>
    <oddHeader>&amp;L&amp;"Calibri"&amp;10&amp;KFF0000 Internal - 社外秘&amp;1#_x000D_</oddHeader>
    <oddFooter>&amp;L_x000D_&amp;1#&amp;"Calibri"&amp;10&amp;KFF0000 Internal - 社外秘</oddFooter>
  </headerFooter>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5"/>
  <sheetViews>
    <sheetView view="pageBreakPreview" zoomScaleNormal="100" zoomScaleSheetLayoutView="100" workbookViewId="0"/>
  </sheetViews>
  <sheetFormatPr baseColWidth="10" defaultColWidth="9" defaultRowHeight="14"/>
  <cols>
    <col min="1" max="1" width="3.33203125" style="128" customWidth="1"/>
    <col min="2" max="2" width="3.5" style="128" customWidth="1"/>
    <col min="3" max="3" width="28.83203125" style="128" customWidth="1"/>
    <col min="4" max="7" width="9.5" style="128" customWidth="1"/>
    <col min="8" max="11" width="10.5" style="128" customWidth="1"/>
    <col min="12" max="12" width="9.5" style="128" customWidth="1"/>
    <col min="13" max="15" width="9" style="128"/>
    <col min="16" max="16" width="12.33203125" style="128" bestFit="1" customWidth="1"/>
    <col min="17" max="16384" width="9" style="128"/>
  </cols>
  <sheetData>
    <row r="1" spans="1:12" ht="15.75" customHeight="1">
      <c r="A1" s="232"/>
      <c r="J1" s="6"/>
      <c r="K1" s="84"/>
    </row>
    <row r="2" spans="1:12" ht="15.75" customHeight="1">
      <c r="A2" s="11" t="s">
        <v>33</v>
      </c>
    </row>
    <row r="3" spans="1:12" ht="15.75" customHeight="1" thickBot="1">
      <c r="K3" s="129" t="s">
        <v>34</v>
      </c>
    </row>
    <row r="4" spans="1:12" s="131" customFormat="1" ht="15.75" customHeight="1">
      <c r="A4" s="1970"/>
      <c r="B4" s="1971"/>
      <c r="C4" s="1971"/>
      <c r="D4" s="1775" t="s">
        <v>12</v>
      </c>
      <c r="E4" s="1776"/>
      <c r="F4" s="1776"/>
      <c r="G4" s="1776"/>
      <c r="H4" s="1909" t="s">
        <v>13</v>
      </c>
      <c r="I4" s="1910"/>
      <c r="J4" s="1910"/>
      <c r="K4" s="1911"/>
      <c r="L4" s="1777"/>
    </row>
    <row r="5" spans="1:12" s="131" customFormat="1" ht="15.75" customHeight="1">
      <c r="A5" s="1972"/>
      <c r="B5" s="1973"/>
      <c r="C5" s="1973"/>
      <c r="D5" s="1778" t="s">
        <v>18</v>
      </c>
      <c r="E5" s="1779"/>
      <c r="F5" s="1779"/>
      <c r="G5" s="1780"/>
      <c r="H5" s="1781" t="s">
        <v>18</v>
      </c>
      <c r="I5" s="1779"/>
      <c r="J5" s="1779"/>
      <c r="K5" s="1780"/>
    </row>
    <row r="6" spans="1:12" s="131" customFormat="1" ht="42.75" customHeight="1">
      <c r="A6" s="1972"/>
      <c r="B6" s="1973"/>
      <c r="C6" s="1973"/>
      <c r="D6" s="1782" t="s">
        <v>35</v>
      </c>
      <c r="E6" s="1783" t="s">
        <v>36</v>
      </c>
      <c r="F6" s="1783" t="s">
        <v>37</v>
      </c>
      <c r="G6" s="1784" t="s">
        <v>38</v>
      </c>
      <c r="H6" s="1785" t="s">
        <v>35</v>
      </c>
      <c r="I6" s="1783" t="s">
        <v>36</v>
      </c>
      <c r="J6" s="1783" t="s">
        <v>37</v>
      </c>
      <c r="K6" s="1786" t="s">
        <v>38</v>
      </c>
    </row>
    <row r="7" spans="1:12" ht="15" customHeight="1">
      <c r="A7" s="971" t="s">
        <v>39</v>
      </c>
      <c r="B7" s="972"/>
      <c r="C7" s="1787"/>
      <c r="D7" s="1788">
        <v>552.9</v>
      </c>
      <c r="E7" s="1789" t="s">
        <v>40</v>
      </c>
      <c r="F7" s="1790" t="s">
        <v>40</v>
      </c>
      <c r="G7" s="1791">
        <v>552.9</v>
      </c>
      <c r="H7" s="1792">
        <v>578.5</v>
      </c>
      <c r="I7" s="1789" t="s">
        <v>40</v>
      </c>
      <c r="J7" s="1793" t="s">
        <v>40</v>
      </c>
      <c r="K7" s="1794">
        <v>578.5</v>
      </c>
    </row>
    <row r="8" spans="1:12" ht="15" customHeight="1">
      <c r="A8" s="974"/>
      <c r="B8" s="95" t="s">
        <v>41</v>
      </c>
      <c r="C8" s="1297"/>
      <c r="D8" s="1795">
        <v>485.5</v>
      </c>
      <c r="E8" s="1796" t="s">
        <v>40</v>
      </c>
      <c r="F8" s="1797" t="s">
        <v>40</v>
      </c>
      <c r="G8" s="1798">
        <v>485.5</v>
      </c>
      <c r="H8" s="1799">
        <v>511.4</v>
      </c>
      <c r="I8" s="1796" t="s">
        <v>40</v>
      </c>
      <c r="J8" s="1800" t="s">
        <v>40</v>
      </c>
      <c r="K8" s="1801">
        <v>511.4</v>
      </c>
    </row>
    <row r="9" spans="1:12" ht="15" customHeight="1">
      <c r="A9" s="975"/>
      <c r="B9" s="97" t="s">
        <v>42</v>
      </c>
      <c r="C9" s="185"/>
      <c r="D9" s="1795">
        <v>67.3</v>
      </c>
      <c r="E9" s="1796" t="s">
        <v>40</v>
      </c>
      <c r="F9" s="1802" t="s">
        <v>40</v>
      </c>
      <c r="G9" s="1798">
        <v>67.3</v>
      </c>
      <c r="H9" s="1799">
        <v>67</v>
      </c>
      <c r="I9" s="1796" t="s">
        <v>40</v>
      </c>
      <c r="J9" s="1800" t="s">
        <v>40</v>
      </c>
      <c r="K9" s="1801">
        <v>67</v>
      </c>
    </row>
    <row r="10" spans="1:12" ht="15" customHeight="1">
      <c r="A10" s="977" t="s">
        <v>43</v>
      </c>
      <c r="B10" s="162"/>
      <c r="C10" s="162"/>
      <c r="D10" s="1803">
        <v>-160.9</v>
      </c>
      <c r="E10" s="1804">
        <v>0.7</v>
      </c>
      <c r="F10" s="1805" t="s">
        <v>40</v>
      </c>
      <c r="G10" s="1806">
        <v>-160.19999999999999</v>
      </c>
      <c r="H10" s="1807">
        <v>-175.9</v>
      </c>
      <c r="I10" s="1804">
        <v>0.6</v>
      </c>
      <c r="J10" s="1945">
        <v>0.1</v>
      </c>
      <c r="K10" s="1808">
        <v>-175.2</v>
      </c>
    </row>
    <row r="11" spans="1:12" ht="15" customHeight="1">
      <c r="A11" s="100" t="s">
        <v>44</v>
      </c>
      <c r="B11" s="172"/>
      <c r="C11" s="195"/>
      <c r="D11" s="1809">
        <v>392</v>
      </c>
      <c r="E11" s="1810">
        <v>0.7</v>
      </c>
      <c r="F11" s="1811" t="s">
        <v>40</v>
      </c>
      <c r="G11" s="1812">
        <v>392.6</v>
      </c>
      <c r="H11" s="1813">
        <v>402.6</v>
      </c>
      <c r="I11" s="1810">
        <v>0.6</v>
      </c>
      <c r="J11" s="1944">
        <v>0.1</v>
      </c>
      <c r="K11" s="1815">
        <v>403.3</v>
      </c>
    </row>
    <row r="12" spans="1:12" ht="15" customHeight="1">
      <c r="A12" s="98" t="s">
        <v>45</v>
      </c>
      <c r="B12" s="105"/>
      <c r="C12" s="198"/>
      <c r="D12" s="1795">
        <v>-84.3</v>
      </c>
      <c r="E12" s="1796">
        <v>0.2</v>
      </c>
      <c r="F12" s="1943">
        <v>0.1</v>
      </c>
      <c r="G12" s="1817">
        <v>-84</v>
      </c>
      <c r="H12" s="1799">
        <v>-86.6</v>
      </c>
      <c r="I12" s="1796">
        <v>0.2</v>
      </c>
      <c r="J12" s="1943">
        <v>0.1</v>
      </c>
      <c r="K12" s="1801">
        <v>-86.3</v>
      </c>
    </row>
    <row r="13" spans="1:12" ht="15" customHeight="1">
      <c r="A13" s="98" t="s">
        <v>46</v>
      </c>
      <c r="B13" s="105"/>
      <c r="C13" s="198"/>
      <c r="D13" s="1795">
        <v>-49.9</v>
      </c>
      <c r="E13" s="1817" t="s">
        <v>40</v>
      </c>
      <c r="F13" s="1816">
        <v>3.3</v>
      </c>
      <c r="G13" s="1817">
        <v>-46.6</v>
      </c>
      <c r="H13" s="1799">
        <v>-51.6</v>
      </c>
      <c r="I13" s="1817" t="s">
        <v>40</v>
      </c>
      <c r="J13" s="1816">
        <v>6.3</v>
      </c>
      <c r="K13" s="1801">
        <v>-45.4</v>
      </c>
    </row>
    <row r="14" spans="1:12" ht="15" customHeight="1">
      <c r="A14" s="98" t="s">
        <v>47</v>
      </c>
      <c r="B14" s="105"/>
      <c r="C14" s="198"/>
      <c r="D14" s="1795">
        <v>0.4</v>
      </c>
      <c r="E14" s="1817" t="s">
        <v>40</v>
      </c>
      <c r="F14" s="1816">
        <v>0.4</v>
      </c>
      <c r="G14" s="1817">
        <v>0.8</v>
      </c>
      <c r="H14" s="1799">
        <v>9</v>
      </c>
      <c r="I14" s="1817" t="s">
        <v>40</v>
      </c>
      <c r="J14" s="1816">
        <v>-8.6</v>
      </c>
      <c r="K14" s="1801">
        <v>0.4</v>
      </c>
    </row>
    <row r="15" spans="1:12" ht="15" customHeight="1">
      <c r="A15" s="100" t="s">
        <v>48</v>
      </c>
      <c r="B15" s="107"/>
      <c r="C15" s="195"/>
      <c r="D15" s="1809">
        <v>258.2</v>
      </c>
      <c r="E15" s="1810">
        <v>0.9</v>
      </c>
      <c r="F15" s="1814">
        <v>3.8</v>
      </c>
      <c r="G15" s="1812">
        <v>262.8</v>
      </c>
      <c r="H15" s="1813">
        <v>273.3</v>
      </c>
      <c r="I15" s="1810">
        <v>0.8</v>
      </c>
      <c r="J15" s="1814">
        <v>-2.1</v>
      </c>
      <c r="K15" s="1815">
        <v>272</v>
      </c>
    </row>
    <row r="16" spans="1:12" ht="15" customHeight="1">
      <c r="A16" s="98" t="s">
        <v>49</v>
      </c>
      <c r="B16" s="105"/>
      <c r="C16" s="198"/>
      <c r="D16" s="1946" t="s">
        <v>50</v>
      </c>
      <c r="E16" s="1796" t="s">
        <v>40</v>
      </c>
      <c r="F16" s="1816" t="s">
        <v>40</v>
      </c>
      <c r="G16" s="1947" t="s">
        <v>50</v>
      </c>
      <c r="H16" s="1955">
        <v>-0.1</v>
      </c>
      <c r="I16" s="1796" t="s">
        <v>40</v>
      </c>
      <c r="J16" s="1800" t="s">
        <v>40</v>
      </c>
      <c r="K16" s="1956">
        <v>-0.1</v>
      </c>
    </row>
    <row r="17" spans="1:11" ht="15" customHeight="1">
      <c r="A17" s="98" t="s">
        <v>51</v>
      </c>
      <c r="B17" s="105"/>
      <c r="C17" s="198"/>
      <c r="D17" s="1946">
        <v>0.5</v>
      </c>
      <c r="E17" s="1796" t="s">
        <v>40</v>
      </c>
      <c r="F17" s="1816" t="s">
        <v>40</v>
      </c>
      <c r="G17" s="1943">
        <v>0.5</v>
      </c>
      <c r="H17" s="1799">
        <v>-1.5</v>
      </c>
      <c r="I17" s="1796" t="s">
        <v>40</v>
      </c>
      <c r="J17" s="1800" t="s">
        <v>40</v>
      </c>
      <c r="K17" s="1801">
        <v>-1.5</v>
      </c>
    </row>
    <row r="18" spans="1:11" ht="15" customHeight="1">
      <c r="A18" s="108" t="s">
        <v>52</v>
      </c>
      <c r="B18" s="162"/>
      <c r="C18" s="199"/>
      <c r="D18" s="1803">
        <v>258.7</v>
      </c>
      <c r="E18" s="1804">
        <v>0.9</v>
      </c>
      <c r="F18" s="1805">
        <v>3.8</v>
      </c>
      <c r="G18" s="1818">
        <v>263.3</v>
      </c>
      <c r="H18" s="1807">
        <v>271.8</v>
      </c>
      <c r="I18" s="1804">
        <v>0.8</v>
      </c>
      <c r="J18" s="1805">
        <v>-2.1</v>
      </c>
      <c r="K18" s="1808">
        <v>270.5</v>
      </c>
    </row>
    <row r="19" spans="1:11" ht="15" customHeight="1">
      <c r="A19" s="98" t="s">
        <v>53</v>
      </c>
      <c r="B19" s="185"/>
      <c r="C19" s="185"/>
      <c r="D19" s="1795">
        <v>-72.400000000000006</v>
      </c>
      <c r="E19" s="1817">
        <v>-0.3</v>
      </c>
      <c r="F19" s="1816">
        <v>-1.1000000000000001</v>
      </c>
      <c r="G19" s="1817">
        <v>-73.8</v>
      </c>
      <c r="H19" s="1799">
        <v>-77.400000000000006</v>
      </c>
      <c r="I19" s="1819">
        <v>-0.3</v>
      </c>
      <c r="J19" s="1820">
        <v>0.7</v>
      </c>
      <c r="K19" s="1801">
        <v>-77</v>
      </c>
    </row>
    <row r="20" spans="1:11" ht="15" customHeight="1">
      <c r="A20" s="111" t="s">
        <v>54</v>
      </c>
      <c r="B20" s="1821"/>
      <c r="C20" s="1822"/>
      <c r="D20" s="1823">
        <v>186.3</v>
      </c>
      <c r="E20" s="1824">
        <v>0.6</v>
      </c>
      <c r="F20" s="1824">
        <v>2.6</v>
      </c>
      <c r="G20" s="1825">
        <v>189.5</v>
      </c>
      <c r="H20" s="1826">
        <v>194.4</v>
      </c>
      <c r="I20" s="1824">
        <v>0.6</v>
      </c>
      <c r="J20" s="1824">
        <v>-1.5</v>
      </c>
      <c r="K20" s="1827">
        <v>193.5</v>
      </c>
    </row>
    <row r="21" spans="1:11" ht="5" customHeight="1">
      <c r="A21" s="1828"/>
      <c r="C21" s="129"/>
      <c r="D21" s="1829"/>
      <c r="E21" s="1830"/>
      <c r="F21" s="1830"/>
      <c r="G21" s="1831"/>
      <c r="H21" s="1829"/>
      <c r="I21" s="1830"/>
      <c r="J21" s="1830"/>
      <c r="K21" s="1831"/>
    </row>
    <row r="22" spans="1:11" ht="15" customHeight="1">
      <c r="A22" s="118" t="s">
        <v>55</v>
      </c>
      <c r="B22" s="119"/>
      <c r="C22" s="1832"/>
      <c r="D22" s="1833">
        <v>186.3</v>
      </c>
      <c r="E22" s="1834">
        <v>0.6</v>
      </c>
      <c r="F22" s="1835">
        <v>2.6</v>
      </c>
      <c r="G22" s="1836">
        <v>189.5</v>
      </c>
      <c r="H22" s="1837">
        <v>194.4</v>
      </c>
      <c r="I22" s="1834">
        <v>0.6</v>
      </c>
      <c r="J22" s="1834">
        <v>-1.5</v>
      </c>
      <c r="K22" s="1838">
        <v>193.5</v>
      </c>
    </row>
    <row r="23" spans="1:11" ht="15" customHeight="1">
      <c r="A23" s="121"/>
      <c r="B23" s="103" t="s">
        <v>56</v>
      </c>
      <c r="C23" s="1839"/>
      <c r="D23" s="1795">
        <v>186.3</v>
      </c>
      <c r="E23" s="1819">
        <v>0.6</v>
      </c>
      <c r="F23" s="1817">
        <v>2.6</v>
      </c>
      <c r="G23" s="1840">
        <v>189.5</v>
      </c>
      <c r="H23" s="1799">
        <v>194.4</v>
      </c>
      <c r="I23" s="1819">
        <v>0.6</v>
      </c>
      <c r="J23" s="1819">
        <v>-1.5</v>
      </c>
      <c r="K23" s="1840">
        <v>193.5</v>
      </c>
    </row>
    <row r="24" spans="1:11" ht="15" customHeight="1" thickBot="1">
      <c r="A24" s="123"/>
      <c r="B24" s="124" t="s">
        <v>57</v>
      </c>
      <c r="C24" s="1295"/>
      <c r="D24" s="1841" t="s">
        <v>40</v>
      </c>
      <c r="E24" s="1842" t="s">
        <v>40</v>
      </c>
      <c r="F24" s="1842" t="s">
        <v>40</v>
      </c>
      <c r="G24" s="1843" t="s">
        <v>40</v>
      </c>
      <c r="H24" s="1844" t="s">
        <v>40</v>
      </c>
      <c r="I24" s="1845" t="s">
        <v>40</v>
      </c>
      <c r="J24" s="1845" t="s">
        <v>40</v>
      </c>
      <c r="K24" s="1846" t="s">
        <v>40</v>
      </c>
    </row>
    <row r="25" spans="1:11" ht="15.75" customHeight="1"/>
    <row r="26" spans="1:11">
      <c r="A26" s="128" t="s">
        <v>58</v>
      </c>
    </row>
    <row r="27" spans="1:11" ht="65.25" customHeight="1">
      <c r="A27" s="1974" t="s">
        <v>59</v>
      </c>
      <c r="B27" s="1974"/>
      <c r="C27" s="1974"/>
      <c r="D27" s="1974"/>
      <c r="E27" s="1974"/>
      <c r="F27" s="1974"/>
      <c r="G27" s="1974"/>
      <c r="H27" s="1974"/>
      <c r="I27" s="1974"/>
      <c r="J27" s="1974"/>
      <c r="K27" s="1974"/>
    </row>
    <row r="28" spans="1:11">
      <c r="A28" s="128" t="s">
        <v>60</v>
      </c>
    </row>
    <row r="29" spans="1:11">
      <c r="A29" s="1847"/>
      <c r="B29" s="128" t="s">
        <v>61</v>
      </c>
    </row>
    <row r="30" spans="1:11">
      <c r="A30" s="1848"/>
      <c r="C30" s="128" t="s">
        <v>62</v>
      </c>
    </row>
    <row r="31" spans="1:11">
      <c r="C31" s="128" t="s">
        <v>63</v>
      </c>
    </row>
    <row r="33" spans="2:3">
      <c r="B33" s="128" t="s">
        <v>64</v>
      </c>
    </row>
    <row r="34" spans="2:3">
      <c r="C34" s="128" t="s">
        <v>65</v>
      </c>
    </row>
    <row r="35" spans="2:3">
      <c r="C35" s="128" t="s">
        <v>66</v>
      </c>
    </row>
  </sheetData>
  <mergeCells count="2">
    <mergeCell ref="A4:C6"/>
    <mergeCell ref="A27:K27"/>
  </mergeCells>
  <phoneticPr fontId="6"/>
  <conditionalFormatting sqref="D7:D15 D18: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92" orientation="landscape" r:id="rId1"/>
  <headerFooter scaleWithDoc="0">
    <oddHeader>&amp;L&amp;"Calibri"&amp;10&amp;KFF0000 Internal - 社外秘&amp;1#_x000D_&amp;RChugai Pharmaceutical Co., Ltd. (4519) Supplementary Materials Consolidated Financial Statements for the six months ended June 30, 2025 (IFRS)　　　1</oddHeader>
    <oddFooter>&amp;L_x000D_&amp;1#&amp;"Calibri"&amp;10&amp;KFF0000 Internal - 社外秘</oddFoot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baseColWidth="10" defaultColWidth="8.83203125" defaultRowHeight="14"/>
  <cols>
    <col min="10" max="10" width="4.5" style="1024" customWidth="1"/>
  </cols>
  <sheetData>
    <row r="1" spans="2:17">
      <c r="K1" s="1025" t="s">
        <v>67</v>
      </c>
    </row>
    <row r="2" spans="2:17" ht="15">
      <c r="B2" s="85" t="s">
        <v>33</v>
      </c>
      <c r="C2" s="83"/>
      <c r="D2" s="83"/>
      <c r="E2" s="83"/>
      <c r="F2" s="83"/>
      <c r="G2" s="83"/>
      <c r="H2" s="83"/>
      <c r="K2" s="85" t="s">
        <v>68</v>
      </c>
      <c r="L2" s="83"/>
      <c r="M2" s="83"/>
    </row>
    <row r="3" spans="2:17" ht="15" thickBot="1">
      <c r="B3" s="83"/>
      <c r="C3" s="83"/>
      <c r="D3" s="83"/>
      <c r="E3" s="83"/>
      <c r="F3" s="83"/>
      <c r="G3" s="83"/>
      <c r="H3" s="86" t="s">
        <v>34</v>
      </c>
      <c r="K3" s="83"/>
      <c r="L3" s="83"/>
      <c r="M3" s="83"/>
      <c r="Q3" s="86" t="s">
        <v>69</v>
      </c>
    </row>
    <row r="4" spans="2:17">
      <c r="B4" s="1975"/>
      <c r="C4" s="1976"/>
      <c r="D4" s="1976"/>
      <c r="E4" s="1912" t="s">
        <v>70</v>
      </c>
      <c r="F4" s="1904"/>
      <c r="G4" s="1904"/>
      <c r="H4" s="1905"/>
      <c r="K4" s="1975"/>
      <c r="L4" s="1976"/>
      <c r="M4" s="1976"/>
      <c r="N4" s="1912" t="s">
        <v>71</v>
      </c>
      <c r="O4" s="1904"/>
      <c r="P4" s="1904"/>
      <c r="Q4" s="1905"/>
    </row>
    <row r="5" spans="2:17">
      <c r="B5" s="1977"/>
      <c r="C5" s="1978"/>
      <c r="D5" s="1978"/>
      <c r="E5" s="88" t="s">
        <v>72</v>
      </c>
      <c r="F5" s="89"/>
      <c r="G5" s="89"/>
      <c r="H5" s="90"/>
      <c r="K5" s="1977"/>
      <c r="L5" s="1978"/>
      <c r="M5" s="1978"/>
      <c r="N5" s="88" t="s">
        <v>73</v>
      </c>
      <c r="O5" s="89"/>
      <c r="P5" s="89"/>
      <c r="Q5" s="90"/>
    </row>
    <row r="6" spans="2:17" ht="30">
      <c r="B6" s="1977"/>
      <c r="C6" s="1978"/>
      <c r="D6" s="1978"/>
      <c r="E6" s="93" t="s">
        <v>35</v>
      </c>
      <c r="F6" s="92" t="s">
        <v>36</v>
      </c>
      <c r="G6" s="92" t="s">
        <v>37</v>
      </c>
      <c r="H6" s="94" t="s">
        <v>38</v>
      </c>
      <c r="K6" s="1977"/>
      <c r="L6" s="1978"/>
      <c r="M6" s="1978"/>
      <c r="N6" s="93" t="s">
        <v>74</v>
      </c>
      <c r="O6" s="92" t="s">
        <v>75</v>
      </c>
      <c r="P6" s="92" t="s">
        <v>76</v>
      </c>
      <c r="Q6" s="94" t="s">
        <v>77</v>
      </c>
    </row>
    <row r="7" spans="2:17">
      <c r="B7" s="971" t="s">
        <v>39</v>
      </c>
      <c r="C7" s="972"/>
      <c r="D7" s="973"/>
      <c r="E7" s="954">
        <f>IF(N7="","",N7/10)</f>
        <v>312.2</v>
      </c>
      <c r="F7" s="955">
        <f t="shared" ref="F7:H7" si="0">IF(O7="","",O7/10)</f>
        <v>0</v>
      </c>
      <c r="G7" s="955">
        <f t="shared" si="0"/>
        <v>0</v>
      </c>
      <c r="H7" s="956">
        <f t="shared" si="0"/>
        <v>312.2</v>
      </c>
      <c r="K7" s="980" t="s">
        <v>78</v>
      </c>
      <c r="L7" s="981"/>
      <c r="M7" s="973"/>
      <c r="N7" s="994">
        <v>3122</v>
      </c>
      <c r="O7" s="995">
        <v>0</v>
      </c>
      <c r="P7" s="995">
        <v>0</v>
      </c>
      <c r="Q7" s="996">
        <v>3122</v>
      </c>
    </row>
    <row r="8" spans="2:17">
      <c r="B8" s="974"/>
      <c r="C8" s="95" t="s">
        <v>41</v>
      </c>
      <c r="D8" s="96"/>
      <c r="E8" s="957">
        <f t="shared" ref="E8:E21" si="1">IF(N8="","",N8/10)</f>
        <v>291.5</v>
      </c>
      <c r="F8" s="958">
        <f t="shared" ref="F8:F21" si="2">IF(O8="","",O8/10)</f>
        <v>0</v>
      </c>
      <c r="G8" s="958">
        <f t="shared" ref="G8:G21" si="3">IF(P8="","",P8/10)</f>
        <v>0</v>
      </c>
      <c r="H8" s="959">
        <f t="shared" ref="H8:H21" si="4">IF(Q8="","",Q8/10)</f>
        <v>291.5</v>
      </c>
      <c r="K8" s="982"/>
      <c r="L8" s="983" t="s">
        <v>79</v>
      </c>
      <c r="M8" s="96"/>
      <c r="N8" s="997">
        <v>2915</v>
      </c>
      <c r="O8" s="998">
        <v>0</v>
      </c>
      <c r="P8" s="998">
        <v>0</v>
      </c>
      <c r="Q8" s="999">
        <v>2915</v>
      </c>
    </row>
    <row r="9" spans="2:17">
      <c r="B9" s="975"/>
      <c r="C9" s="97" t="s">
        <v>42</v>
      </c>
      <c r="D9" s="99"/>
      <c r="E9" s="957">
        <f t="shared" si="1"/>
        <v>20.7</v>
      </c>
      <c r="F9" s="958">
        <f t="shared" si="2"/>
        <v>0</v>
      </c>
      <c r="G9" s="958">
        <f t="shared" si="3"/>
        <v>0</v>
      </c>
      <c r="H9" s="959">
        <f t="shared" si="4"/>
        <v>20.7</v>
      </c>
      <c r="K9" s="982"/>
      <c r="L9" s="984" t="s">
        <v>80</v>
      </c>
      <c r="M9" s="96"/>
      <c r="N9" s="997">
        <v>207</v>
      </c>
      <c r="O9" s="998">
        <v>0</v>
      </c>
      <c r="P9" s="998">
        <v>0</v>
      </c>
      <c r="Q9" s="999">
        <v>207</v>
      </c>
    </row>
    <row r="10" spans="2:17">
      <c r="B10" s="977" t="s">
        <v>43</v>
      </c>
      <c r="C10" s="109"/>
      <c r="D10" s="109"/>
      <c r="E10" s="957">
        <f t="shared" si="1"/>
        <v>-151.30000000000001</v>
      </c>
      <c r="F10" s="958">
        <f t="shared" si="2"/>
        <v>0.3</v>
      </c>
      <c r="G10" s="958">
        <f t="shared" si="3"/>
        <v>0</v>
      </c>
      <c r="H10" s="959">
        <f t="shared" si="4"/>
        <v>-151</v>
      </c>
      <c r="K10" s="346" t="s">
        <v>81</v>
      </c>
      <c r="L10" s="109"/>
      <c r="M10" s="109"/>
      <c r="N10" s="997">
        <v>-1513</v>
      </c>
      <c r="O10" s="998">
        <v>3</v>
      </c>
      <c r="P10" s="998">
        <v>0</v>
      </c>
      <c r="Q10" s="999">
        <v>-1510</v>
      </c>
    </row>
    <row r="11" spans="2:17">
      <c r="B11" s="100" t="s">
        <v>44</v>
      </c>
      <c r="C11" s="101"/>
      <c r="D11" s="102"/>
      <c r="E11" s="957">
        <f t="shared" si="1"/>
        <v>160.9</v>
      </c>
      <c r="F11" s="958">
        <f t="shared" si="2"/>
        <v>0.3</v>
      </c>
      <c r="G11" s="958">
        <f t="shared" si="3"/>
        <v>0</v>
      </c>
      <c r="H11" s="959">
        <f t="shared" si="4"/>
        <v>161.19999999999999</v>
      </c>
      <c r="K11" s="348" t="s">
        <v>82</v>
      </c>
      <c r="L11" s="101"/>
      <c r="M11" s="102"/>
      <c r="N11" s="997">
        <v>1609</v>
      </c>
      <c r="O11" s="998">
        <v>3</v>
      </c>
      <c r="P11" s="998">
        <v>0</v>
      </c>
      <c r="Q11" s="999">
        <v>1612</v>
      </c>
    </row>
    <row r="12" spans="2:17">
      <c r="B12" s="978" t="s">
        <v>45</v>
      </c>
      <c r="C12" s="103"/>
      <c r="D12" s="104"/>
      <c r="E12" s="957">
        <f t="shared" si="1"/>
        <v>-42.9</v>
      </c>
      <c r="F12" s="958">
        <f t="shared" si="2"/>
        <v>4.9000000000000004</v>
      </c>
      <c r="G12" s="960">
        <f t="shared" si="3"/>
        <v>1.9</v>
      </c>
      <c r="H12" s="959">
        <f t="shared" si="4"/>
        <v>-36.1</v>
      </c>
      <c r="K12" s="985" t="s">
        <v>83</v>
      </c>
      <c r="L12" s="104"/>
      <c r="M12" s="104"/>
      <c r="N12" s="997">
        <v>-429</v>
      </c>
      <c r="O12" s="998">
        <v>49</v>
      </c>
      <c r="P12" s="998">
        <v>19</v>
      </c>
      <c r="Q12" s="999">
        <v>-361</v>
      </c>
    </row>
    <row r="13" spans="2:17">
      <c r="B13" s="978" t="s">
        <v>46</v>
      </c>
      <c r="C13" s="105"/>
      <c r="D13" s="106"/>
      <c r="E13" s="957">
        <f t="shared" si="1"/>
        <v>-21</v>
      </c>
      <c r="F13" s="960">
        <f t="shared" si="2"/>
        <v>0</v>
      </c>
      <c r="G13" s="958">
        <f t="shared" si="3"/>
        <v>4.7000000000000002E-3</v>
      </c>
      <c r="H13" s="959">
        <f t="shared" si="4"/>
        <v>-21</v>
      </c>
      <c r="K13" s="986" t="s">
        <v>84</v>
      </c>
      <c r="L13" s="99"/>
      <c r="M13" s="106"/>
      <c r="N13" s="997">
        <v>-210</v>
      </c>
      <c r="O13" s="998">
        <v>0</v>
      </c>
      <c r="P13" s="998">
        <v>4.7E-2</v>
      </c>
      <c r="Q13" s="999">
        <v>-210</v>
      </c>
    </row>
    <row r="14" spans="2:17">
      <c r="B14" s="979" t="s">
        <v>47</v>
      </c>
      <c r="C14" s="105"/>
      <c r="D14" s="99"/>
      <c r="E14" s="957">
        <f t="shared" si="1"/>
        <v>1.3</v>
      </c>
      <c r="F14" s="958">
        <f t="shared" si="2"/>
        <v>0</v>
      </c>
      <c r="G14" s="960">
        <f t="shared" si="3"/>
        <v>0.02</v>
      </c>
      <c r="H14" s="959">
        <f t="shared" si="4"/>
        <v>1.3</v>
      </c>
      <c r="K14" s="987" t="s">
        <v>85</v>
      </c>
      <c r="L14" s="99"/>
      <c r="M14" s="99"/>
      <c r="N14" s="997">
        <v>13</v>
      </c>
      <c r="O14" s="998">
        <v>0</v>
      </c>
      <c r="P14" s="998">
        <v>0.2</v>
      </c>
      <c r="Q14" s="999">
        <v>13</v>
      </c>
    </row>
    <row r="15" spans="2:17">
      <c r="B15" s="100" t="s">
        <v>48</v>
      </c>
      <c r="C15" s="107"/>
      <c r="D15" s="102"/>
      <c r="E15" s="957">
        <f t="shared" si="1"/>
        <v>98.3</v>
      </c>
      <c r="F15" s="958">
        <f t="shared" si="2"/>
        <v>5.2</v>
      </c>
      <c r="G15" s="958">
        <f t="shared" si="3"/>
        <v>1.9</v>
      </c>
      <c r="H15" s="959">
        <f t="shared" si="4"/>
        <v>105.4</v>
      </c>
      <c r="K15" s="348" t="s">
        <v>86</v>
      </c>
      <c r="L15" s="101"/>
      <c r="M15" s="102"/>
      <c r="N15" s="997">
        <v>983</v>
      </c>
      <c r="O15" s="998">
        <v>52</v>
      </c>
      <c r="P15" s="998">
        <v>19</v>
      </c>
      <c r="Q15" s="999">
        <v>1054</v>
      </c>
    </row>
    <row r="16" spans="2:17">
      <c r="B16" s="98" t="s">
        <v>49</v>
      </c>
      <c r="C16" s="105"/>
      <c r="D16" s="106"/>
      <c r="E16" s="961">
        <f t="shared" si="1"/>
        <v>-2E-3</v>
      </c>
      <c r="F16" s="958">
        <f t="shared" si="2"/>
        <v>0</v>
      </c>
      <c r="G16" s="958">
        <f t="shared" si="3"/>
        <v>0</v>
      </c>
      <c r="H16" s="959">
        <f t="shared" si="4"/>
        <v>-2E-3</v>
      </c>
      <c r="K16" s="985" t="s">
        <v>87</v>
      </c>
      <c r="L16" s="104"/>
      <c r="M16" s="104"/>
      <c r="N16" s="997">
        <v>-0.02</v>
      </c>
      <c r="O16" s="998">
        <v>0</v>
      </c>
      <c r="P16" s="998">
        <v>0</v>
      </c>
      <c r="Q16" s="999">
        <v>-0.02</v>
      </c>
    </row>
    <row r="17" spans="2:17">
      <c r="B17" s="98" t="s">
        <v>51</v>
      </c>
      <c r="C17" s="105"/>
      <c r="D17" s="106"/>
      <c r="E17" s="957">
        <f t="shared" si="1"/>
        <v>1.4</v>
      </c>
      <c r="F17" s="958">
        <f t="shared" si="2"/>
        <v>0</v>
      </c>
      <c r="G17" s="958">
        <f t="shared" si="3"/>
        <v>0</v>
      </c>
      <c r="H17" s="959">
        <f t="shared" si="4"/>
        <v>1.4</v>
      </c>
      <c r="K17" s="986" t="s">
        <v>88</v>
      </c>
      <c r="L17" s="99"/>
      <c r="M17" s="106"/>
      <c r="N17" s="997">
        <v>14</v>
      </c>
      <c r="O17" s="998">
        <v>0</v>
      </c>
      <c r="P17" s="998">
        <v>0</v>
      </c>
      <c r="Q17" s="999">
        <v>14</v>
      </c>
    </row>
    <row r="18" spans="2:17">
      <c r="B18" s="98" t="s">
        <v>89</v>
      </c>
      <c r="C18" s="105"/>
      <c r="D18" s="106"/>
      <c r="E18" s="957">
        <f t="shared" si="1"/>
        <v>0</v>
      </c>
      <c r="F18" s="958">
        <f t="shared" si="2"/>
        <v>0</v>
      </c>
      <c r="G18" s="958">
        <f t="shared" si="3"/>
        <v>0</v>
      </c>
      <c r="H18" s="959">
        <f t="shared" si="4"/>
        <v>0</v>
      </c>
      <c r="K18" s="987" t="s">
        <v>90</v>
      </c>
      <c r="L18" s="99"/>
      <c r="M18" s="99"/>
      <c r="N18" s="997">
        <v>0</v>
      </c>
      <c r="O18" s="998">
        <v>0</v>
      </c>
      <c r="P18" s="998">
        <v>0</v>
      </c>
      <c r="Q18" s="999">
        <v>0</v>
      </c>
    </row>
    <row r="19" spans="2:17">
      <c r="B19" s="108" t="s">
        <v>52</v>
      </c>
      <c r="C19" s="109"/>
      <c r="D19" s="110"/>
      <c r="E19" s="957">
        <f t="shared" si="1"/>
        <v>99.7</v>
      </c>
      <c r="F19" s="958">
        <f t="shared" si="2"/>
        <v>5.2</v>
      </c>
      <c r="G19" s="958">
        <f t="shared" si="3"/>
        <v>1.9</v>
      </c>
      <c r="H19" s="959">
        <f t="shared" si="4"/>
        <v>106.7</v>
      </c>
      <c r="K19" s="346" t="s">
        <v>91</v>
      </c>
      <c r="L19" s="109"/>
      <c r="M19" s="110"/>
      <c r="N19" s="997">
        <v>997</v>
      </c>
      <c r="O19" s="998">
        <v>52</v>
      </c>
      <c r="P19" s="998">
        <v>19</v>
      </c>
      <c r="Q19" s="999">
        <v>1067</v>
      </c>
    </row>
    <row r="20" spans="2:17">
      <c r="B20" s="98" t="s">
        <v>53</v>
      </c>
      <c r="C20" s="99"/>
      <c r="D20" s="99"/>
      <c r="E20" s="957">
        <f t="shared" si="1"/>
        <v>-26.2</v>
      </c>
      <c r="F20" s="958">
        <f t="shared" si="2"/>
        <v>-1.6</v>
      </c>
      <c r="G20" s="962">
        <f t="shared" si="3"/>
        <v>-0.6</v>
      </c>
      <c r="H20" s="959">
        <f t="shared" si="4"/>
        <v>-28.3</v>
      </c>
      <c r="K20" s="352" t="s">
        <v>92</v>
      </c>
      <c r="L20" s="99"/>
      <c r="M20" s="99"/>
      <c r="N20" s="997">
        <v>-262</v>
      </c>
      <c r="O20" s="998">
        <v>-16</v>
      </c>
      <c r="P20" s="998">
        <v>-6</v>
      </c>
      <c r="Q20" s="999">
        <v>-283</v>
      </c>
    </row>
    <row r="21" spans="2:17">
      <c r="B21" s="111" t="s">
        <v>54</v>
      </c>
      <c r="C21" s="112"/>
      <c r="D21" s="113"/>
      <c r="E21" s="963">
        <f t="shared" si="1"/>
        <v>73.5</v>
      </c>
      <c r="F21" s="964">
        <f t="shared" si="2"/>
        <v>3.6</v>
      </c>
      <c r="G21" s="964">
        <f t="shared" si="3"/>
        <v>1.3</v>
      </c>
      <c r="H21" s="965">
        <f t="shared" si="4"/>
        <v>78.400000000000006</v>
      </c>
      <c r="K21" s="988" t="s">
        <v>93</v>
      </c>
      <c r="L21" s="112"/>
      <c r="M21" s="113"/>
      <c r="N21" s="1000">
        <v>735</v>
      </c>
      <c r="O21" s="1001">
        <v>36</v>
      </c>
      <c r="P21" s="1001">
        <v>13</v>
      </c>
      <c r="Q21" s="1002">
        <v>784</v>
      </c>
    </row>
    <row r="22" spans="2:17">
      <c r="B22" s="114"/>
      <c r="C22" s="83"/>
      <c r="D22" s="86"/>
      <c r="E22" s="115"/>
      <c r="F22" s="116"/>
      <c r="G22" s="116"/>
      <c r="H22" s="117"/>
      <c r="K22" s="989"/>
      <c r="L22" s="83"/>
      <c r="M22" s="86"/>
      <c r="N22" s="1003"/>
      <c r="O22" s="1004"/>
      <c r="P22" s="1004"/>
      <c r="Q22" s="1005"/>
    </row>
    <row r="23" spans="2:17">
      <c r="B23" s="118" t="s">
        <v>55</v>
      </c>
      <c r="C23" s="119"/>
      <c r="D23" s="120"/>
      <c r="E23" s="954">
        <f t="shared" ref="E23:E25" si="5">IF(N23="","",N23/10)</f>
        <v>73.5</v>
      </c>
      <c r="F23" s="955">
        <f t="shared" ref="F23:F25" si="6">IF(O23="","",O23/10)</f>
        <v>3.6</v>
      </c>
      <c r="G23" s="955">
        <f t="shared" ref="G23:G25" si="7">IF(P23="","",P23/10)</f>
        <v>1.3</v>
      </c>
      <c r="H23" s="966">
        <f t="shared" ref="H23:H25" si="8">IF(Q23="","",Q23/10)</f>
        <v>78.400000000000006</v>
      </c>
      <c r="K23" s="321" t="s">
        <v>93</v>
      </c>
      <c r="L23" s="990"/>
      <c r="M23" s="120"/>
      <c r="N23" s="994">
        <v>735</v>
      </c>
      <c r="O23" s="995">
        <v>36</v>
      </c>
      <c r="P23" s="995">
        <v>13</v>
      </c>
      <c r="Q23" s="1006">
        <v>784</v>
      </c>
    </row>
    <row r="24" spans="2:17">
      <c r="B24" s="121"/>
      <c r="C24" s="103" t="s">
        <v>56</v>
      </c>
      <c r="D24" s="122"/>
      <c r="E24" s="957">
        <f t="shared" si="5"/>
        <v>73.5</v>
      </c>
      <c r="F24" s="958">
        <f t="shared" si="6"/>
        <v>3.6</v>
      </c>
      <c r="G24" s="958">
        <f t="shared" si="7"/>
        <v>1.3</v>
      </c>
      <c r="H24" s="967">
        <f t="shared" si="8"/>
        <v>78.400000000000006</v>
      </c>
      <c r="K24" s="326"/>
      <c r="L24" s="104" t="s">
        <v>94</v>
      </c>
      <c r="M24" s="122"/>
      <c r="N24" s="997">
        <v>735</v>
      </c>
      <c r="O24" s="998">
        <v>36</v>
      </c>
      <c r="P24" s="998">
        <v>13</v>
      </c>
      <c r="Q24" s="1007">
        <v>784</v>
      </c>
    </row>
    <row r="25" spans="2:17" ht="15" thickBot="1">
      <c r="B25" s="123"/>
      <c r="C25" s="124" t="s">
        <v>57</v>
      </c>
      <c r="D25" s="125"/>
      <c r="E25" s="968">
        <f t="shared" si="5"/>
        <v>0</v>
      </c>
      <c r="F25" s="969">
        <f t="shared" si="6"/>
        <v>0</v>
      </c>
      <c r="G25" s="969">
        <f t="shared" si="7"/>
        <v>0</v>
      </c>
      <c r="H25" s="970">
        <f t="shared" si="8"/>
        <v>0</v>
      </c>
      <c r="K25" s="372"/>
      <c r="L25" s="373" t="s">
        <v>95</v>
      </c>
      <c r="M25" s="125"/>
      <c r="N25" s="1008">
        <v>0</v>
      </c>
      <c r="O25" s="1009">
        <v>0</v>
      </c>
      <c r="P25" s="1009">
        <v>0</v>
      </c>
      <c r="Q25" s="1010">
        <v>0</v>
      </c>
    </row>
    <row r="27" spans="2:17">
      <c r="B27" s="976" t="s">
        <v>96</v>
      </c>
    </row>
    <row r="28" spans="2:17" ht="15">
      <c r="B28" s="85" t="s">
        <v>33</v>
      </c>
      <c r="C28" s="83"/>
      <c r="D28" s="83"/>
      <c r="E28" s="83"/>
      <c r="F28" s="83"/>
      <c r="G28" s="83"/>
      <c r="H28" s="83"/>
    </row>
    <row r="29" spans="2:17" ht="15" thickBot="1">
      <c r="B29" s="83"/>
      <c r="C29" s="83"/>
      <c r="D29" s="83"/>
      <c r="E29" s="83"/>
      <c r="F29" s="83"/>
      <c r="G29" s="83"/>
      <c r="H29" s="86" t="s">
        <v>34</v>
      </c>
      <c r="Q29" s="86" t="s">
        <v>69</v>
      </c>
    </row>
    <row r="30" spans="2:17">
      <c r="B30" s="1975"/>
      <c r="C30" s="1976"/>
      <c r="D30" s="1976"/>
      <c r="E30" s="1912" t="s">
        <v>70</v>
      </c>
      <c r="F30" s="1904"/>
      <c r="G30" s="1904"/>
      <c r="H30" s="1905"/>
      <c r="K30" s="1975"/>
      <c r="L30" s="1976"/>
      <c r="M30" s="1976"/>
      <c r="N30" s="792" t="s">
        <v>97</v>
      </c>
      <c r="O30" s="793"/>
      <c r="P30" s="793"/>
      <c r="Q30" s="991"/>
    </row>
    <row r="31" spans="2:17">
      <c r="B31" s="1977"/>
      <c r="C31" s="1978"/>
      <c r="D31" s="1978"/>
      <c r="E31" s="88" t="s">
        <v>72</v>
      </c>
      <c r="F31" s="89"/>
      <c r="G31" s="89"/>
      <c r="H31" s="90"/>
      <c r="K31" s="1977"/>
      <c r="L31" s="1978"/>
      <c r="M31" s="1978"/>
      <c r="N31" s="791" t="s">
        <v>73</v>
      </c>
      <c r="O31" s="89"/>
      <c r="P31" s="89"/>
      <c r="Q31" s="992"/>
    </row>
    <row r="32" spans="2:17" ht="30">
      <c r="B32" s="1977"/>
      <c r="C32" s="1978"/>
      <c r="D32" s="1978"/>
      <c r="E32" s="93" t="s">
        <v>35</v>
      </c>
      <c r="F32" s="92" t="s">
        <v>36</v>
      </c>
      <c r="G32" s="92" t="s">
        <v>37</v>
      </c>
      <c r="H32" s="94" t="s">
        <v>38</v>
      </c>
      <c r="K32" s="1977"/>
      <c r="L32" s="1978"/>
      <c r="M32" s="1978"/>
      <c r="N32" s="91" t="s">
        <v>74</v>
      </c>
      <c r="O32" s="92" t="s">
        <v>98</v>
      </c>
      <c r="P32" s="92" t="s">
        <v>99</v>
      </c>
      <c r="Q32" s="993" t="s">
        <v>100</v>
      </c>
    </row>
    <row r="33" spans="2:17">
      <c r="B33" s="971" t="s">
        <v>39</v>
      </c>
      <c r="C33" s="972"/>
      <c r="D33" s="973"/>
      <c r="E33" s="954">
        <f t="shared" ref="E33" si="9">IF(N33="","",N33/10)</f>
        <v>360.3</v>
      </c>
      <c r="F33" s="955">
        <f t="shared" ref="F33" si="10">IF(O33="","",O33/10)</f>
        <v>0</v>
      </c>
      <c r="G33" s="955">
        <f t="shared" ref="G33" si="11">IF(P33="","",P33/10)</f>
        <v>-91.9</v>
      </c>
      <c r="H33" s="956">
        <f t="shared" ref="H33" si="12">IF(Q33="","",Q33/10)</f>
        <v>268.39999999999998</v>
      </c>
      <c r="K33" s="980" t="s">
        <v>78</v>
      </c>
      <c r="L33" s="981"/>
      <c r="M33" s="973"/>
      <c r="N33" s="1011">
        <v>3603</v>
      </c>
      <c r="O33" s="995">
        <v>0</v>
      </c>
      <c r="P33" s="995">
        <v>-919</v>
      </c>
      <c r="Q33" s="1012">
        <v>2684</v>
      </c>
    </row>
    <row r="34" spans="2:17">
      <c r="B34" s="974"/>
      <c r="C34" s="95" t="s">
        <v>41</v>
      </c>
      <c r="D34" s="96"/>
      <c r="E34" s="957">
        <f t="shared" ref="E34:E47" si="13">IF(N34="","",N34/10)</f>
        <v>242.7</v>
      </c>
      <c r="F34" s="958">
        <f t="shared" ref="F34:F47" si="14">IF(O34="","",O34/10)</f>
        <v>0</v>
      </c>
      <c r="G34" s="958">
        <f t="shared" ref="G34:G47" si="15">IF(P34="","",P34/10)</f>
        <v>0</v>
      </c>
      <c r="H34" s="959">
        <f t="shared" ref="H34:H47" si="16">IF(Q34="","",Q34/10)</f>
        <v>242.7</v>
      </c>
      <c r="K34" s="982"/>
      <c r="L34" s="983" t="s">
        <v>79</v>
      </c>
      <c r="M34" s="96"/>
      <c r="N34" s="1013">
        <v>2427</v>
      </c>
      <c r="O34" s="998">
        <v>0</v>
      </c>
      <c r="P34" s="998">
        <v>0</v>
      </c>
      <c r="Q34" s="1014">
        <v>2427</v>
      </c>
    </row>
    <row r="35" spans="2:17">
      <c r="B35" s="975"/>
      <c r="C35" s="97" t="s">
        <v>42</v>
      </c>
      <c r="D35" s="99"/>
      <c r="E35" s="957">
        <f t="shared" si="13"/>
        <v>117.6</v>
      </c>
      <c r="F35" s="958">
        <f t="shared" si="14"/>
        <v>0</v>
      </c>
      <c r="G35" s="958">
        <f t="shared" si="15"/>
        <v>-91.9</v>
      </c>
      <c r="H35" s="959">
        <f t="shared" si="16"/>
        <v>25.7</v>
      </c>
      <c r="K35" s="982"/>
      <c r="L35" s="984" t="s">
        <v>80</v>
      </c>
      <c r="M35" s="96"/>
      <c r="N35" s="1013">
        <v>1176</v>
      </c>
      <c r="O35" s="998">
        <v>0</v>
      </c>
      <c r="P35" s="998">
        <v>-919</v>
      </c>
      <c r="Q35" s="1014">
        <v>257</v>
      </c>
    </row>
    <row r="36" spans="2:17">
      <c r="B36" s="977" t="s">
        <v>43</v>
      </c>
      <c r="C36" s="109"/>
      <c r="D36" s="109"/>
      <c r="E36" s="957">
        <f t="shared" si="13"/>
        <v>-114.4</v>
      </c>
      <c r="F36" s="958">
        <f t="shared" si="14"/>
        <v>0.3</v>
      </c>
      <c r="G36" s="958">
        <f t="shared" si="15"/>
        <v>0</v>
      </c>
      <c r="H36" s="959">
        <f t="shared" si="16"/>
        <v>-114.1</v>
      </c>
      <c r="K36" s="346" t="s">
        <v>81</v>
      </c>
      <c r="L36" s="109"/>
      <c r="M36" s="109"/>
      <c r="N36" s="1015">
        <v>-1144</v>
      </c>
      <c r="O36" s="998">
        <v>3</v>
      </c>
      <c r="P36" s="998">
        <v>0</v>
      </c>
      <c r="Q36" s="1014">
        <v>-1141</v>
      </c>
    </row>
    <row r="37" spans="2:17">
      <c r="B37" s="100" t="s">
        <v>44</v>
      </c>
      <c r="C37" s="101"/>
      <c r="D37" s="102"/>
      <c r="E37" s="957">
        <f t="shared" si="13"/>
        <v>245.9</v>
      </c>
      <c r="F37" s="958">
        <f t="shared" si="14"/>
        <v>0.3</v>
      </c>
      <c r="G37" s="958">
        <f t="shared" si="15"/>
        <v>-91.9</v>
      </c>
      <c r="H37" s="959">
        <f t="shared" si="16"/>
        <v>154.30000000000001</v>
      </c>
      <c r="K37" s="348" t="s">
        <v>82</v>
      </c>
      <c r="L37" s="101"/>
      <c r="M37" s="102"/>
      <c r="N37" s="1013">
        <v>2459</v>
      </c>
      <c r="O37" s="998">
        <v>3</v>
      </c>
      <c r="P37" s="998">
        <v>-919</v>
      </c>
      <c r="Q37" s="1014">
        <v>1543</v>
      </c>
    </row>
    <row r="38" spans="2:17">
      <c r="B38" s="978" t="s">
        <v>45</v>
      </c>
      <c r="C38" s="103"/>
      <c r="D38" s="104"/>
      <c r="E38" s="957">
        <f t="shared" si="13"/>
        <v>-33.9</v>
      </c>
      <c r="F38" s="958">
        <f t="shared" si="14"/>
        <v>0.2</v>
      </c>
      <c r="G38" s="960">
        <f t="shared" si="15"/>
        <v>0.8</v>
      </c>
      <c r="H38" s="959">
        <f t="shared" si="16"/>
        <v>-32.9</v>
      </c>
      <c r="K38" s="985" t="s">
        <v>83</v>
      </c>
      <c r="L38" s="104"/>
      <c r="M38" s="104"/>
      <c r="N38" s="1013">
        <v>-339</v>
      </c>
      <c r="O38" s="998">
        <v>2</v>
      </c>
      <c r="P38" s="998">
        <v>8</v>
      </c>
      <c r="Q38" s="1014">
        <v>-329</v>
      </c>
    </row>
    <row r="39" spans="2:17">
      <c r="B39" s="978" t="s">
        <v>46</v>
      </c>
      <c r="C39" s="105"/>
      <c r="D39" s="106"/>
      <c r="E39" s="957">
        <f t="shared" si="13"/>
        <v>-22.8</v>
      </c>
      <c r="F39" s="960">
        <f t="shared" si="14"/>
        <v>0</v>
      </c>
      <c r="G39" s="958">
        <f t="shared" si="15"/>
        <v>0.1</v>
      </c>
      <c r="H39" s="959">
        <f t="shared" si="16"/>
        <v>-22.7</v>
      </c>
      <c r="K39" s="986" t="s">
        <v>84</v>
      </c>
      <c r="L39" s="99"/>
      <c r="M39" s="106"/>
      <c r="N39" s="1013">
        <v>-228</v>
      </c>
      <c r="O39" s="998">
        <v>0</v>
      </c>
      <c r="P39" s="1016">
        <v>1</v>
      </c>
      <c r="Q39" s="1014">
        <v>-227</v>
      </c>
    </row>
    <row r="40" spans="2:17">
      <c r="B40" s="979" t="s">
        <v>47</v>
      </c>
      <c r="C40" s="105"/>
      <c r="D40" s="99"/>
      <c r="E40" s="957">
        <f t="shared" si="13"/>
        <v>-2.2999999999999998</v>
      </c>
      <c r="F40" s="958">
        <f t="shared" si="14"/>
        <v>0</v>
      </c>
      <c r="G40" s="960">
        <f t="shared" si="15"/>
        <v>2.5</v>
      </c>
      <c r="H40" s="959">
        <f t="shared" si="16"/>
        <v>0.2</v>
      </c>
      <c r="K40" s="987" t="s">
        <v>85</v>
      </c>
      <c r="L40" s="99"/>
      <c r="M40" s="99"/>
      <c r="N40" s="1013">
        <v>-23</v>
      </c>
      <c r="O40" s="998">
        <v>0</v>
      </c>
      <c r="P40" s="998">
        <v>25</v>
      </c>
      <c r="Q40" s="1014">
        <v>2</v>
      </c>
    </row>
    <row r="41" spans="2:17">
      <c r="B41" s="100" t="s">
        <v>48</v>
      </c>
      <c r="C41" s="107"/>
      <c r="D41" s="102"/>
      <c r="E41" s="957">
        <f t="shared" si="13"/>
        <v>187</v>
      </c>
      <c r="F41" s="958">
        <f t="shared" si="14"/>
        <v>0.4</v>
      </c>
      <c r="G41" s="958">
        <f t="shared" si="15"/>
        <v>-88.5</v>
      </c>
      <c r="H41" s="959">
        <f t="shared" si="16"/>
        <v>98.9</v>
      </c>
      <c r="K41" s="348" t="s">
        <v>86</v>
      </c>
      <c r="L41" s="101"/>
      <c r="M41" s="102"/>
      <c r="N41" s="1013">
        <v>1870</v>
      </c>
      <c r="O41" s="998">
        <v>4</v>
      </c>
      <c r="P41" s="998">
        <v>-885</v>
      </c>
      <c r="Q41" s="1014">
        <v>989</v>
      </c>
    </row>
    <row r="42" spans="2:17">
      <c r="B42" s="98" t="s">
        <v>49</v>
      </c>
      <c r="C42" s="105"/>
      <c r="D42" s="106"/>
      <c r="E42" s="961">
        <f t="shared" si="13"/>
        <v>-2E-3</v>
      </c>
      <c r="F42" s="958">
        <f t="shared" si="14"/>
        <v>0</v>
      </c>
      <c r="G42" s="958">
        <f t="shared" si="15"/>
        <v>0</v>
      </c>
      <c r="H42" s="959">
        <f t="shared" si="16"/>
        <v>-2E-3</v>
      </c>
      <c r="K42" s="985" t="s">
        <v>87</v>
      </c>
      <c r="L42" s="104"/>
      <c r="M42" s="104"/>
      <c r="N42" s="1013">
        <v>-0.02</v>
      </c>
      <c r="O42" s="998">
        <v>0</v>
      </c>
      <c r="P42" s="998">
        <v>0</v>
      </c>
      <c r="Q42" s="1014">
        <v>-0.02</v>
      </c>
    </row>
    <row r="43" spans="2:17">
      <c r="B43" s="98" t="s">
        <v>51</v>
      </c>
      <c r="C43" s="105"/>
      <c r="D43" s="106"/>
      <c r="E43" s="957">
        <f t="shared" si="13"/>
        <v>1.6</v>
      </c>
      <c r="F43" s="958">
        <f t="shared" si="14"/>
        <v>0</v>
      </c>
      <c r="G43" s="958">
        <f t="shared" si="15"/>
        <v>0</v>
      </c>
      <c r="H43" s="959">
        <f t="shared" si="16"/>
        <v>1.6</v>
      </c>
      <c r="K43" s="986" t="s">
        <v>88</v>
      </c>
      <c r="L43" s="99"/>
      <c r="M43" s="106"/>
      <c r="N43" s="1013">
        <v>16</v>
      </c>
      <c r="O43" s="998">
        <v>0</v>
      </c>
      <c r="P43" s="998">
        <v>0</v>
      </c>
      <c r="Q43" s="1014">
        <v>16</v>
      </c>
    </row>
    <row r="44" spans="2:17">
      <c r="B44" s="98" t="s">
        <v>89</v>
      </c>
      <c r="C44" s="105"/>
      <c r="D44" s="106"/>
      <c r="E44" s="957">
        <f t="shared" si="13"/>
        <v>-2.4</v>
      </c>
      <c r="F44" s="958">
        <f t="shared" si="14"/>
        <v>0</v>
      </c>
      <c r="G44" s="958">
        <f t="shared" si="15"/>
        <v>0</v>
      </c>
      <c r="H44" s="959">
        <f t="shared" si="16"/>
        <v>-2.4</v>
      </c>
      <c r="K44" s="987" t="s">
        <v>90</v>
      </c>
      <c r="L44" s="99"/>
      <c r="M44" s="99"/>
      <c r="N44" s="1013">
        <v>-24</v>
      </c>
      <c r="O44" s="998">
        <v>0</v>
      </c>
      <c r="P44" s="998">
        <v>0</v>
      </c>
      <c r="Q44" s="1014">
        <v>-24</v>
      </c>
    </row>
    <row r="45" spans="2:17">
      <c r="B45" s="108" t="s">
        <v>52</v>
      </c>
      <c r="C45" s="109"/>
      <c r="D45" s="110"/>
      <c r="E45" s="957">
        <f t="shared" si="13"/>
        <v>186.2</v>
      </c>
      <c r="F45" s="958">
        <f t="shared" si="14"/>
        <v>0.4</v>
      </c>
      <c r="G45" s="958">
        <f t="shared" si="15"/>
        <v>-88.5</v>
      </c>
      <c r="H45" s="959">
        <f t="shared" si="16"/>
        <v>98.1</v>
      </c>
      <c r="K45" s="346" t="s">
        <v>91</v>
      </c>
      <c r="L45" s="109"/>
      <c r="M45" s="110"/>
      <c r="N45" s="1013">
        <v>1862</v>
      </c>
      <c r="O45" s="998">
        <v>4</v>
      </c>
      <c r="P45" s="998">
        <v>-885</v>
      </c>
      <c r="Q45" s="1014">
        <v>981</v>
      </c>
    </row>
    <row r="46" spans="2:17">
      <c r="B46" s="98" t="s">
        <v>53</v>
      </c>
      <c r="C46" s="99"/>
      <c r="D46" s="99"/>
      <c r="E46" s="957">
        <f t="shared" si="13"/>
        <v>-54.4</v>
      </c>
      <c r="F46" s="958">
        <f t="shared" si="14"/>
        <v>-0.1</v>
      </c>
      <c r="G46" s="962">
        <f t="shared" si="15"/>
        <v>27</v>
      </c>
      <c r="H46" s="959">
        <f t="shared" si="16"/>
        <v>-27.5</v>
      </c>
      <c r="K46" s="352" t="s">
        <v>92</v>
      </c>
      <c r="L46" s="99"/>
      <c r="M46" s="99"/>
      <c r="N46" s="1013">
        <v>-544</v>
      </c>
      <c r="O46" s="998">
        <v>-1</v>
      </c>
      <c r="P46" s="998">
        <v>270</v>
      </c>
      <c r="Q46" s="1014">
        <v>-275</v>
      </c>
    </row>
    <row r="47" spans="2:17">
      <c r="B47" s="111" t="s">
        <v>54</v>
      </c>
      <c r="C47" s="112"/>
      <c r="D47" s="113"/>
      <c r="E47" s="963">
        <f t="shared" si="13"/>
        <v>131.80000000000001</v>
      </c>
      <c r="F47" s="964">
        <f t="shared" si="14"/>
        <v>0.3</v>
      </c>
      <c r="G47" s="964">
        <f t="shared" si="15"/>
        <v>-61.5</v>
      </c>
      <c r="H47" s="965">
        <f t="shared" si="16"/>
        <v>70.599999999999994</v>
      </c>
      <c r="K47" s="988" t="s">
        <v>93</v>
      </c>
      <c r="L47" s="112"/>
      <c r="M47" s="113"/>
      <c r="N47" s="1017">
        <v>1318</v>
      </c>
      <c r="O47" s="1001">
        <v>3</v>
      </c>
      <c r="P47" s="1001">
        <v>-615</v>
      </c>
      <c r="Q47" s="1018">
        <v>706</v>
      </c>
    </row>
    <row r="48" spans="2:17">
      <c r="B48" s="114"/>
      <c r="C48" s="83"/>
      <c r="D48" s="86"/>
      <c r="E48" s="115"/>
      <c r="F48" s="116"/>
      <c r="G48" s="116"/>
      <c r="H48" s="117"/>
      <c r="K48" s="989"/>
      <c r="L48" s="83"/>
      <c r="M48" s="86"/>
      <c r="N48" s="1019"/>
      <c r="O48" s="1004"/>
      <c r="P48" s="1004"/>
      <c r="Q48" s="1020"/>
    </row>
    <row r="49" spans="2:17">
      <c r="B49" s="118" t="s">
        <v>55</v>
      </c>
      <c r="C49" s="119"/>
      <c r="D49" s="120"/>
      <c r="E49" s="954">
        <f t="shared" ref="E49:E51" si="17">IF(N49="","",N49/10)</f>
        <v>131.80000000000001</v>
      </c>
      <c r="F49" s="955">
        <f t="shared" ref="F49:F51" si="18">IF(O49="","",O49/10)</f>
        <v>0.3</v>
      </c>
      <c r="G49" s="955">
        <f t="shared" ref="G49:G51" si="19">IF(P49="","",P49/10)</f>
        <v>-61.5</v>
      </c>
      <c r="H49" s="966">
        <f t="shared" ref="H49:H51" si="20">IF(Q49="","",Q49/10)</f>
        <v>70.599999999999994</v>
      </c>
      <c r="K49" s="321" t="s">
        <v>93</v>
      </c>
      <c r="L49" s="990"/>
      <c r="M49" s="120"/>
      <c r="N49" s="1011">
        <v>1318</v>
      </c>
      <c r="O49" s="995">
        <v>3</v>
      </c>
      <c r="P49" s="995">
        <v>-615</v>
      </c>
      <c r="Q49" s="1021">
        <v>706</v>
      </c>
    </row>
    <row r="50" spans="2:17">
      <c r="B50" s="121"/>
      <c r="C50" s="103" t="s">
        <v>56</v>
      </c>
      <c r="D50" s="122"/>
      <c r="E50" s="957">
        <f t="shared" si="17"/>
        <v>131.80000000000001</v>
      </c>
      <c r="F50" s="958">
        <f t="shared" si="18"/>
        <v>0.3</v>
      </c>
      <c r="G50" s="958">
        <f t="shared" si="19"/>
        <v>-61.5</v>
      </c>
      <c r="H50" s="967">
        <f t="shared" si="20"/>
        <v>70.599999999999994</v>
      </c>
      <c r="K50" s="326"/>
      <c r="L50" s="104" t="s">
        <v>94</v>
      </c>
      <c r="M50" s="122"/>
      <c r="N50" s="1013">
        <v>1318</v>
      </c>
      <c r="O50" s="998">
        <v>3</v>
      </c>
      <c r="P50" s="998">
        <v>-615</v>
      </c>
      <c r="Q50" s="1022">
        <v>706</v>
      </c>
    </row>
    <row r="51" spans="2:17" ht="15" thickBot="1">
      <c r="B51" s="123"/>
      <c r="C51" s="124" t="s">
        <v>57</v>
      </c>
      <c r="D51" s="125"/>
      <c r="E51" s="968">
        <f t="shared" si="17"/>
        <v>0</v>
      </c>
      <c r="F51" s="969">
        <f t="shared" si="18"/>
        <v>0</v>
      </c>
      <c r="G51" s="969">
        <f t="shared" si="19"/>
        <v>0</v>
      </c>
      <c r="H51" s="970">
        <f t="shared" si="20"/>
        <v>0</v>
      </c>
      <c r="K51" s="372"/>
      <c r="L51" s="373" t="s">
        <v>95</v>
      </c>
      <c r="M51" s="125"/>
      <c r="N51" s="1017">
        <v>0</v>
      </c>
      <c r="O51" s="1001">
        <v>0</v>
      </c>
      <c r="P51" s="1001">
        <v>0</v>
      </c>
      <c r="Q51" s="1023">
        <v>0</v>
      </c>
    </row>
  </sheetData>
  <mergeCells count="4">
    <mergeCell ref="B4:D6"/>
    <mergeCell ref="B30:D32"/>
    <mergeCell ref="K4:M6"/>
    <mergeCell ref="K30:M32"/>
  </mergeCells>
  <phoneticPr fontId="6"/>
  <pageMargins left="0.7" right="0.7" top="0.75" bottom="0.75" header="0.3" footer="0.3"/>
  <headerFooter>
    <oddHeader>&amp;L&amp;"Calibri"&amp;10&amp;KFF0000 Internal - 社外秘&amp;1#_x000D_</oddHeader>
    <oddFooter>&amp;L_x000D_&amp;1#&amp;"Calibri"&amp;10&amp;KFF0000 Internal - 社外秘</oddFooter>
  </headerFooter>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3"/>
  <sheetViews>
    <sheetView view="pageBreakPreview" zoomScaleNormal="100" zoomScaleSheetLayoutView="100" workbookViewId="0"/>
  </sheetViews>
  <sheetFormatPr baseColWidth="10" defaultColWidth="9" defaultRowHeight="14"/>
  <cols>
    <col min="1" max="2" width="2.5" style="128" customWidth="1"/>
    <col min="3" max="3" width="35.5" style="128" customWidth="1"/>
    <col min="4" max="8" width="9.5" style="128" customWidth="1"/>
    <col min="9" max="9" width="6" style="128" customWidth="1"/>
    <col min="10" max="10" width="9.5" style="128" customWidth="1"/>
    <col min="11" max="11" width="6" style="128" customWidth="1"/>
    <col min="12" max="12" width="9.5" style="128" customWidth="1"/>
    <col min="13" max="13" width="6" style="128" customWidth="1"/>
    <col min="14" max="14" width="9.5" style="128" customWidth="1"/>
    <col min="15" max="15" width="6" style="128" customWidth="1"/>
    <col min="16" max="16" width="9.5" style="128" customWidth="1"/>
    <col min="17" max="17" width="7.83203125" style="128" customWidth="1"/>
    <col min="18" max="16384" width="9" style="128"/>
  </cols>
  <sheetData>
    <row r="1" spans="1:22">
      <c r="N1" s="129"/>
      <c r="O1" s="129"/>
    </row>
    <row r="2" spans="1:22" ht="15">
      <c r="A2" s="11" t="s">
        <v>101</v>
      </c>
    </row>
    <row r="3" spans="1:22" s="130" customFormat="1" ht="15" thickBot="1">
      <c r="D3" s="130">
        <v>3</v>
      </c>
      <c r="E3" s="130">
        <v>4</v>
      </c>
      <c r="F3" s="130">
        <v>5</v>
      </c>
      <c r="G3" s="130">
        <v>6</v>
      </c>
      <c r="J3" s="128"/>
      <c r="K3" s="128"/>
      <c r="O3" s="129" t="s">
        <v>34</v>
      </c>
    </row>
    <row r="4" spans="1:22" s="131" customFormat="1">
      <c r="A4" s="1970"/>
      <c r="B4" s="1971"/>
      <c r="C4" s="1979"/>
      <c r="D4" s="1984" t="s">
        <v>26</v>
      </c>
      <c r="E4" s="1985"/>
      <c r="F4" s="1985"/>
      <c r="G4" s="1985"/>
      <c r="H4" s="1986" t="s">
        <v>26</v>
      </c>
      <c r="I4" s="1987"/>
      <c r="J4" s="1987"/>
      <c r="K4" s="1987"/>
      <c r="L4" s="1987"/>
      <c r="M4" s="1987"/>
      <c r="N4" s="1987"/>
      <c r="O4" s="1988"/>
    </row>
    <row r="5" spans="1:22" s="131" customFormat="1">
      <c r="A5" s="1972"/>
      <c r="B5" s="1973"/>
      <c r="C5" s="1980"/>
      <c r="D5" s="1989">
        <v>2024</v>
      </c>
      <c r="E5" s="1990"/>
      <c r="F5" s="1990"/>
      <c r="G5" s="1990"/>
      <c r="H5" s="1991">
        <v>2025</v>
      </c>
      <c r="I5" s="1990"/>
      <c r="J5" s="1990"/>
      <c r="K5" s="1990"/>
      <c r="L5" s="1990"/>
      <c r="M5" s="1990"/>
      <c r="N5" s="1990"/>
      <c r="O5" s="1992"/>
    </row>
    <row r="6" spans="1:22" s="131" customFormat="1" ht="13.25" customHeight="1">
      <c r="A6" s="1972"/>
      <c r="B6" s="1973"/>
      <c r="C6" s="1980"/>
      <c r="D6" s="132" t="s">
        <v>14</v>
      </c>
      <c r="E6" s="133" t="s">
        <v>102</v>
      </c>
      <c r="F6" s="133" t="s">
        <v>103</v>
      </c>
      <c r="G6" s="134" t="s">
        <v>104</v>
      </c>
      <c r="H6" s="135" t="s">
        <v>14</v>
      </c>
      <c r="I6" s="1993" t="s">
        <v>105</v>
      </c>
      <c r="J6" s="133" t="s">
        <v>102</v>
      </c>
      <c r="K6" s="1993" t="s">
        <v>105</v>
      </c>
      <c r="L6" s="133" t="s">
        <v>103</v>
      </c>
      <c r="M6" s="1993" t="s">
        <v>105</v>
      </c>
      <c r="N6" s="133" t="s">
        <v>104</v>
      </c>
      <c r="O6" s="1995" t="s">
        <v>105</v>
      </c>
    </row>
    <row r="7" spans="1:22" s="131" customFormat="1">
      <c r="A7" s="1981"/>
      <c r="B7" s="1982"/>
      <c r="C7" s="1983"/>
      <c r="D7" s="136" t="s">
        <v>106</v>
      </c>
      <c r="E7" s="137" t="s">
        <v>106</v>
      </c>
      <c r="F7" s="137" t="s">
        <v>106</v>
      </c>
      <c r="G7" s="138" t="s">
        <v>106</v>
      </c>
      <c r="H7" s="139" t="s">
        <v>106</v>
      </c>
      <c r="I7" s="1994"/>
      <c r="J7" s="137" t="s">
        <v>106</v>
      </c>
      <c r="K7" s="1994"/>
      <c r="L7" s="137" t="s">
        <v>106</v>
      </c>
      <c r="M7" s="1994"/>
      <c r="N7" s="137" t="s">
        <v>106</v>
      </c>
      <c r="O7" s="1996"/>
    </row>
    <row r="8" spans="1:22" ht="15" customHeight="1">
      <c r="A8" s="140" t="s">
        <v>39</v>
      </c>
      <c r="B8" s="141"/>
      <c r="C8" s="142"/>
      <c r="D8" s="1731">
        <v>236.9</v>
      </c>
      <c r="E8" s="1732">
        <v>315.89999999999998</v>
      </c>
      <c r="F8" s="1732">
        <v>315.7</v>
      </c>
      <c r="G8" s="1733">
        <v>302.10000000000002</v>
      </c>
      <c r="H8" s="1948">
        <v>288.5</v>
      </c>
      <c r="I8" s="144">
        <v>21.8</v>
      </c>
      <c r="J8" s="145">
        <v>290</v>
      </c>
      <c r="K8" s="144">
        <v>-8.1999999999999993</v>
      </c>
      <c r="L8" s="145"/>
      <c r="M8" s="144"/>
      <c r="N8" s="145"/>
      <c r="O8" s="239"/>
      <c r="P8" s="146"/>
      <c r="Q8" s="1026"/>
      <c r="R8" s="1026"/>
      <c r="S8" s="1026"/>
      <c r="T8" s="1026"/>
      <c r="U8" s="146"/>
      <c r="V8" s="146"/>
    </row>
    <row r="9" spans="1:22" ht="15" customHeight="1">
      <c r="A9" s="140"/>
      <c r="B9" s="147" t="s">
        <v>41</v>
      </c>
      <c r="C9" s="148"/>
      <c r="D9" s="1734">
        <v>204.5</v>
      </c>
      <c r="E9" s="1735">
        <v>281.10000000000002</v>
      </c>
      <c r="F9" s="1735">
        <v>264.8</v>
      </c>
      <c r="G9" s="1736">
        <v>247.6</v>
      </c>
      <c r="H9" s="1715">
        <v>259.7</v>
      </c>
      <c r="I9" s="150">
        <v>27</v>
      </c>
      <c r="J9" s="151">
        <v>251.7</v>
      </c>
      <c r="K9" s="150">
        <v>-10.5</v>
      </c>
      <c r="L9" s="151"/>
      <c r="M9" s="150"/>
      <c r="N9" s="151"/>
      <c r="O9" s="246"/>
      <c r="P9" s="146"/>
      <c r="Q9" s="1026"/>
      <c r="R9" s="1026"/>
      <c r="S9" s="1026"/>
      <c r="T9" s="1026"/>
      <c r="U9" s="146"/>
      <c r="V9" s="146"/>
    </row>
    <row r="10" spans="1:22" ht="15" customHeight="1">
      <c r="A10" s="140"/>
      <c r="B10" s="152"/>
      <c r="C10" s="153" t="s">
        <v>107</v>
      </c>
      <c r="D10" s="1730">
        <v>103.2</v>
      </c>
      <c r="E10" s="1737">
        <v>114</v>
      </c>
      <c r="F10" s="1737">
        <v>114.5</v>
      </c>
      <c r="G10" s="1738">
        <v>129.5</v>
      </c>
      <c r="H10" s="1716">
        <v>103</v>
      </c>
      <c r="I10" s="156">
        <v>-0.2</v>
      </c>
      <c r="J10" s="157">
        <v>120.4</v>
      </c>
      <c r="K10" s="156">
        <v>5.6</v>
      </c>
      <c r="L10" s="157"/>
      <c r="M10" s="156"/>
      <c r="N10" s="157"/>
      <c r="O10" s="253"/>
      <c r="P10" s="146"/>
      <c r="Q10" s="1026"/>
      <c r="R10" s="1026"/>
      <c r="S10" s="1026"/>
      <c r="T10" s="1026"/>
      <c r="U10" s="146"/>
      <c r="V10" s="146"/>
    </row>
    <row r="11" spans="1:22" ht="15" customHeight="1">
      <c r="A11" s="140"/>
      <c r="B11" s="152"/>
      <c r="C11" s="153" t="s">
        <v>108</v>
      </c>
      <c r="D11" s="1730">
        <v>101.3</v>
      </c>
      <c r="E11" s="1737">
        <v>167.1</v>
      </c>
      <c r="F11" s="1737">
        <v>150.30000000000001</v>
      </c>
      <c r="G11" s="1738">
        <v>118.1</v>
      </c>
      <c r="H11" s="1716">
        <v>156.69999999999999</v>
      </c>
      <c r="I11" s="156">
        <v>54.7</v>
      </c>
      <c r="J11" s="157">
        <v>131.4</v>
      </c>
      <c r="K11" s="156">
        <v>-21.4</v>
      </c>
      <c r="L11" s="157"/>
      <c r="M11" s="156"/>
      <c r="N11" s="157"/>
      <c r="O11" s="253"/>
      <c r="P11" s="146"/>
      <c r="Q11" s="1026"/>
      <c r="R11" s="1026"/>
      <c r="S11" s="1026"/>
      <c r="T11" s="1026"/>
      <c r="U11" s="146"/>
      <c r="V11" s="146"/>
    </row>
    <row r="12" spans="1:22" ht="15" customHeight="1">
      <c r="A12" s="140"/>
      <c r="B12" s="152" t="s">
        <v>42</v>
      </c>
      <c r="C12" s="148"/>
      <c r="D12" s="1734">
        <v>32.5</v>
      </c>
      <c r="E12" s="1735">
        <v>34.9</v>
      </c>
      <c r="F12" s="1735">
        <v>50.9</v>
      </c>
      <c r="G12" s="1736">
        <v>54.5</v>
      </c>
      <c r="H12" s="1715">
        <v>28.7</v>
      </c>
      <c r="I12" s="150">
        <v>-11.7</v>
      </c>
      <c r="J12" s="151">
        <v>38.299999999999997</v>
      </c>
      <c r="K12" s="150">
        <v>9.6999999999999993</v>
      </c>
      <c r="L12" s="151"/>
      <c r="M12" s="150"/>
      <c r="N12" s="151"/>
      <c r="O12" s="246"/>
      <c r="P12" s="146"/>
      <c r="Q12" s="1026"/>
      <c r="R12" s="1026"/>
      <c r="S12" s="1026"/>
      <c r="T12" s="1026"/>
      <c r="U12" s="146"/>
      <c r="V12" s="146"/>
    </row>
    <row r="13" spans="1:22" ht="15" customHeight="1">
      <c r="A13" s="140"/>
      <c r="B13" s="158"/>
      <c r="C13" s="1033" t="s">
        <v>109</v>
      </c>
      <c r="D13" s="1730">
        <v>21</v>
      </c>
      <c r="E13" s="1737">
        <v>33.799999999999997</v>
      </c>
      <c r="F13" s="1737">
        <v>39.6</v>
      </c>
      <c r="G13" s="1738">
        <v>53</v>
      </c>
      <c r="H13" s="1716">
        <v>25.3</v>
      </c>
      <c r="I13" s="160">
        <v>20.5</v>
      </c>
      <c r="J13" s="157">
        <v>37</v>
      </c>
      <c r="K13" s="160">
        <v>9.5</v>
      </c>
      <c r="L13" s="157"/>
      <c r="M13" s="160"/>
      <c r="N13" s="157"/>
      <c r="O13" s="253"/>
      <c r="P13" s="146"/>
      <c r="Q13" s="1026"/>
      <c r="R13" s="1026"/>
      <c r="S13" s="1026"/>
      <c r="T13" s="1026"/>
      <c r="U13" s="146"/>
      <c r="V13" s="146"/>
    </row>
    <row r="14" spans="1:22" ht="15" customHeight="1">
      <c r="A14" s="140"/>
      <c r="B14" s="158"/>
      <c r="C14" s="159" t="s">
        <v>110</v>
      </c>
      <c r="D14" s="1730">
        <v>20.399999999999999</v>
      </c>
      <c r="E14" s="1737">
        <v>33.4</v>
      </c>
      <c r="F14" s="1737">
        <v>38.9</v>
      </c>
      <c r="G14" s="1738">
        <v>52.1</v>
      </c>
      <c r="H14" s="1716">
        <v>24.5</v>
      </c>
      <c r="I14" s="160">
        <v>20.100000000000001</v>
      </c>
      <c r="J14" s="157">
        <v>35.5</v>
      </c>
      <c r="K14" s="160">
        <v>6.3</v>
      </c>
      <c r="L14" s="157"/>
      <c r="M14" s="160"/>
      <c r="N14" s="157"/>
      <c r="O14" s="253"/>
      <c r="P14" s="146"/>
      <c r="Q14" s="1026"/>
      <c r="R14" s="1026"/>
      <c r="S14" s="1026"/>
      <c r="T14" s="1026"/>
      <c r="U14" s="146"/>
      <c r="V14" s="146"/>
    </row>
    <row r="15" spans="1:22" ht="15" customHeight="1">
      <c r="A15" s="140"/>
      <c r="B15" s="158"/>
      <c r="C15" s="159" t="s">
        <v>111</v>
      </c>
      <c r="D15" s="1730">
        <v>11.5</v>
      </c>
      <c r="E15" s="1737">
        <v>1</v>
      </c>
      <c r="F15" s="1737">
        <v>11.2</v>
      </c>
      <c r="G15" s="1738">
        <v>1.5</v>
      </c>
      <c r="H15" s="1716">
        <v>3.4</v>
      </c>
      <c r="I15" s="160">
        <v>-70.400000000000006</v>
      </c>
      <c r="J15" s="157">
        <v>1.3</v>
      </c>
      <c r="K15" s="160">
        <v>30</v>
      </c>
      <c r="L15" s="157"/>
      <c r="M15" s="160"/>
      <c r="N15" s="157"/>
      <c r="O15" s="253"/>
      <c r="P15" s="146"/>
      <c r="Q15" s="1026"/>
      <c r="R15" s="1026"/>
      <c r="S15" s="1026"/>
      <c r="T15" s="1026"/>
      <c r="U15" s="146"/>
      <c r="V15" s="146"/>
    </row>
    <row r="16" spans="1:22" ht="15" customHeight="1">
      <c r="A16" s="1273" t="s">
        <v>43</v>
      </c>
      <c r="B16" s="162"/>
      <c r="C16" s="1034"/>
      <c r="D16" s="1734">
        <v>-72.900000000000006</v>
      </c>
      <c r="E16" s="1735">
        <v>-87.9</v>
      </c>
      <c r="F16" s="1735">
        <v>-84.2</v>
      </c>
      <c r="G16" s="1736">
        <v>-94.3</v>
      </c>
      <c r="H16" s="1715">
        <v>-87.8</v>
      </c>
      <c r="I16" s="150">
        <v>20.399999999999999</v>
      </c>
      <c r="J16" s="151">
        <v>-88.1</v>
      </c>
      <c r="K16" s="150">
        <v>0.2</v>
      </c>
      <c r="L16" s="151"/>
      <c r="M16" s="150"/>
      <c r="N16" s="151"/>
      <c r="O16" s="246"/>
      <c r="P16" s="146"/>
      <c r="Q16" s="1026"/>
      <c r="R16" s="1026"/>
      <c r="S16" s="1026"/>
      <c r="T16" s="1026"/>
      <c r="U16" s="146"/>
      <c r="V16" s="146"/>
    </row>
    <row r="17" spans="1:22" s="127" customFormat="1" ht="15" customHeight="1">
      <c r="A17" s="1274"/>
      <c r="B17" s="164"/>
      <c r="C17" s="1035" t="s">
        <v>112</v>
      </c>
      <c r="D17" s="1739">
        <v>35.6</v>
      </c>
      <c r="E17" s="1740">
        <v>31.3</v>
      </c>
      <c r="F17" s="1740">
        <v>31.8</v>
      </c>
      <c r="G17" s="1741">
        <v>38.1</v>
      </c>
      <c r="H17" s="1717">
        <v>33.799999999999997</v>
      </c>
      <c r="I17" s="1862" t="s">
        <v>40</v>
      </c>
      <c r="J17" s="170">
        <v>35</v>
      </c>
      <c r="K17" s="1862" t="s">
        <v>40</v>
      </c>
      <c r="L17" s="170"/>
      <c r="M17" s="1921"/>
      <c r="N17" s="1920"/>
      <c r="O17" s="1922"/>
      <c r="P17" s="146"/>
      <c r="Q17" s="1026"/>
      <c r="R17" s="1026"/>
      <c r="S17" s="1026"/>
      <c r="T17" s="1026"/>
      <c r="U17" s="146"/>
      <c r="V17" s="146"/>
    </row>
    <row r="18" spans="1:22" ht="15" customHeight="1">
      <c r="A18" s="194" t="s">
        <v>44</v>
      </c>
      <c r="B18" s="172"/>
      <c r="C18" s="1036"/>
      <c r="D18" s="1742">
        <v>164</v>
      </c>
      <c r="E18" s="1743">
        <v>228</v>
      </c>
      <c r="F18" s="1743">
        <v>231.5</v>
      </c>
      <c r="G18" s="1744">
        <v>207.8</v>
      </c>
      <c r="H18" s="1718">
        <v>200.6</v>
      </c>
      <c r="I18" s="174">
        <v>22.3</v>
      </c>
      <c r="J18" s="175">
        <v>201.9</v>
      </c>
      <c r="K18" s="174">
        <v>-11.4</v>
      </c>
      <c r="L18" s="175"/>
      <c r="M18" s="174"/>
      <c r="N18" s="175"/>
      <c r="O18" s="262"/>
      <c r="P18" s="146"/>
      <c r="Q18" s="1026"/>
      <c r="R18" s="1026"/>
      <c r="S18" s="1026"/>
      <c r="T18" s="1026"/>
      <c r="U18" s="146"/>
      <c r="V18" s="146"/>
    </row>
    <row r="19" spans="1:22" s="127" customFormat="1" ht="15" customHeight="1">
      <c r="A19" s="1275"/>
      <c r="B19" s="178"/>
      <c r="C19" s="1037" t="s">
        <v>113</v>
      </c>
      <c r="D19" s="1745">
        <v>69.2</v>
      </c>
      <c r="E19" s="1746">
        <v>72.2</v>
      </c>
      <c r="F19" s="1746">
        <v>73.3</v>
      </c>
      <c r="G19" s="1747">
        <v>68.8</v>
      </c>
      <c r="H19" s="1719">
        <v>69.5</v>
      </c>
      <c r="I19" s="1864" t="s">
        <v>40</v>
      </c>
      <c r="J19" s="184">
        <v>69.599999999999994</v>
      </c>
      <c r="K19" s="1864" t="s">
        <v>40</v>
      </c>
      <c r="L19" s="184"/>
      <c r="M19" s="174"/>
      <c r="N19" s="184"/>
      <c r="O19" s="1926"/>
      <c r="P19" s="146"/>
      <c r="Q19" s="1026"/>
      <c r="R19" s="1026"/>
      <c r="S19" s="1026"/>
      <c r="T19" s="1026"/>
      <c r="U19" s="146"/>
      <c r="V19" s="146"/>
    </row>
    <row r="20" spans="1:22" ht="15" customHeight="1">
      <c r="A20" s="1032" t="s">
        <v>114</v>
      </c>
      <c r="B20" s="1265"/>
      <c r="C20" s="1649"/>
      <c r="D20" s="1730">
        <v>-41.4</v>
      </c>
      <c r="E20" s="1737">
        <v>-42.9</v>
      </c>
      <c r="F20" s="1737">
        <v>-44.9</v>
      </c>
      <c r="G20" s="1738">
        <v>-52.2</v>
      </c>
      <c r="H20" s="1716">
        <v>-40.9</v>
      </c>
      <c r="I20" s="156">
        <v>-1.2</v>
      </c>
      <c r="J20" s="157">
        <v>-45.7</v>
      </c>
      <c r="K20" s="156">
        <v>6.5</v>
      </c>
      <c r="L20" s="157"/>
      <c r="M20" s="156"/>
      <c r="N20" s="157"/>
      <c r="O20" s="253"/>
      <c r="P20" s="146"/>
      <c r="Q20" s="1026"/>
      <c r="R20" s="1026"/>
      <c r="S20" s="1026"/>
      <c r="T20" s="1026"/>
      <c r="U20" s="146"/>
      <c r="V20" s="146"/>
    </row>
    <row r="21" spans="1:22" s="127" customFormat="1" ht="15" customHeight="1">
      <c r="A21" s="1647"/>
      <c r="B21" s="1637"/>
      <c r="C21" s="1640" t="s">
        <v>113</v>
      </c>
      <c r="D21" s="1748">
        <v>17.5</v>
      </c>
      <c r="E21" s="1749">
        <v>13.6</v>
      </c>
      <c r="F21" s="1749">
        <v>14.2</v>
      </c>
      <c r="G21" s="1750">
        <v>17.3</v>
      </c>
      <c r="H21" s="1720">
        <v>14.2</v>
      </c>
      <c r="I21" s="1885" t="s">
        <v>40</v>
      </c>
      <c r="J21" s="190">
        <v>15.8</v>
      </c>
      <c r="K21" s="1885" t="s">
        <v>40</v>
      </c>
      <c r="L21" s="190"/>
      <c r="M21" s="1923"/>
      <c r="N21" s="190"/>
      <c r="O21" s="1927"/>
      <c r="P21" s="146"/>
      <c r="Q21" s="1026"/>
      <c r="R21" s="1026"/>
      <c r="S21" s="1026"/>
      <c r="T21" s="1026"/>
      <c r="U21" s="146"/>
      <c r="V21" s="146"/>
    </row>
    <row r="22" spans="1:22" ht="15" customHeight="1">
      <c r="A22" s="1648" t="s">
        <v>115</v>
      </c>
      <c r="B22" s="1643"/>
      <c r="C22" s="1608"/>
      <c r="D22" s="1730">
        <v>-22.6</v>
      </c>
      <c r="E22" s="1737">
        <v>-27.3</v>
      </c>
      <c r="F22" s="1737">
        <v>-27.8</v>
      </c>
      <c r="G22" s="1738">
        <v>-32.4</v>
      </c>
      <c r="H22" s="1716">
        <v>-23.2</v>
      </c>
      <c r="I22" s="156">
        <v>2.7</v>
      </c>
      <c r="J22" s="157">
        <v>-28.4</v>
      </c>
      <c r="K22" s="156">
        <v>4</v>
      </c>
      <c r="L22" s="157"/>
      <c r="M22" s="156"/>
      <c r="N22" s="157"/>
      <c r="O22" s="252"/>
      <c r="P22" s="146"/>
      <c r="Q22" s="1026"/>
      <c r="R22" s="1026"/>
      <c r="S22" s="1026"/>
      <c r="T22" s="1026"/>
      <c r="U22" s="146"/>
      <c r="V22" s="146"/>
    </row>
    <row r="23" spans="1:22" s="127" customFormat="1" ht="15" customHeight="1">
      <c r="A23" s="1647"/>
      <c r="B23" s="1650"/>
      <c r="C23" s="1651" t="s">
        <v>113</v>
      </c>
      <c r="D23" s="1748">
        <v>9.5</v>
      </c>
      <c r="E23" s="1749">
        <v>8.6</v>
      </c>
      <c r="F23" s="1749">
        <v>8.8000000000000007</v>
      </c>
      <c r="G23" s="1750">
        <v>10.7</v>
      </c>
      <c r="H23" s="1720">
        <v>8</v>
      </c>
      <c r="I23" s="1885" t="s">
        <v>40</v>
      </c>
      <c r="J23" s="190">
        <v>9.8000000000000007</v>
      </c>
      <c r="K23" s="1885" t="s">
        <v>40</v>
      </c>
      <c r="L23" s="190"/>
      <c r="M23" s="1923"/>
      <c r="N23" s="190"/>
      <c r="O23" s="1927"/>
      <c r="P23" s="146"/>
      <c r="Q23" s="1026"/>
      <c r="R23" s="1026"/>
      <c r="S23" s="1026"/>
      <c r="T23" s="1026"/>
      <c r="U23" s="146"/>
      <c r="V23" s="146"/>
    </row>
    <row r="24" spans="1:22" ht="15" customHeight="1">
      <c r="A24" s="1648" t="s">
        <v>116</v>
      </c>
      <c r="B24" s="1643"/>
      <c r="C24" s="1608"/>
      <c r="D24" s="1730">
        <v>-0.2</v>
      </c>
      <c r="E24" s="1737">
        <v>0.6</v>
      </c>
      <c r="F24" s="1737">
        <v>1.6</v>
      </c>
      <c r="G24" s="1738">
        <v>0.3</v>
      </c>
      <c r="H24" s="1716">
        <v>0.2</v>
      </c>
      <c r="I24" s="156" t="s">
        <v>40</v>
      </c>
      <c r="J24" s="157">
        <v>8.8000000000000007</v>
      </c>
      <c r="K24" s="156" t="s">
        <v>117</v>
      </c>
      <c r="L24" s="157"/>
      <c r="M24" s="156"/>
      <c r="N24" s="157"/>
      <c r="O24" s="253"/>
      <c r="P24" s="146"/>
      <c r="Q24" s="1026"/>
      <c r="R24" s="1026"/>
      <c r="S24" s="1026"/>
      <c r="T24" s="1026"/>
      <c r="U24" s="146"/>
      <c r="V24" s="146"/>
    </row>
    <row r="25" spans="1:22" ht="15" customHeight="1">
      <c r="A25" s="194" t="s">
        <v>48</v>
      </c>
      <c r="B25" s="172"/>
      <c r="C25" s="1036"/>
      <c r="D25" s="1742">
        <v>99.9</v>
      </c>
      <c r="E25" s="1743">
        <v>158.30000000000001</v>
      </c>
      <c r="F25" s="1743">
        <v>160.4</v>
      </c>
      <c r="G25" s="1744">
        <v>123.4</v>
      </c>
      <c r="H25" s="1718">
        <v>136.69999999999999</v>
      </c>
      <c r="I25" s="174">
        <v>36.799999999999997</v>
      </c>
      <c r="J25" s="175">
        <v>136.69999999999999</v>
      </c>
      <c r="K25" s="174">
        <v>-13.6</v>
      </c>
      <c r="L25" s="175"/>
      <c r="M25" s="174"/>
      <c r="N25" s="175"/>
      <c r="O25" s="262"/>
      <c r="P25" s="146"/>
      <c r="Q25" s="1026"/>
      <c r="R25" s="1026"/>
      <c r="S25" s="1026"/>
      <c r="T25" s="1026"/>
      <c r="U25" s="146"/>
      <c r="V25" s="146"/>
    </row>
    <row r="26" spans="1:22" s="127" customFormat="1" ht="15" customHeight="1">
      <c r="A26" s="1275"/>
      <c r="B26" s="178"/>
      <c r="C26" s="1037" t="s">
        <v>113</v>
      </c>
      <c r="D26" s="1745">
        <v>42.2</v>
      </c>
      <c r="E26" s="1746">
        <v>50.1</v>
      </c>
      <c r="F26" s="1746">
        <v>50.8</v>
      </c>
      <c r="G26" s="1747">
        <v>40.799999999999997</v>
      </c>
      <c r="H26" s="1719">
        <v>47.4</v>
      </c>
      <c r="I26" s="1864" t="s">
        <v>40</v>
      </c>
      <c r="J26" s="184">
        <v>47.1</v>
      </c>
      <c r="K26" s="1864" t="s">
        <v>40</v>
      </c>
      <c r="L26" s="184"/>
      <c r="M26" s="1924"/>
      <c r="N26" s="184"/>
      <c r="O26" s="1926"/>
      <c r="P26" s="146"/>
      <c r="Q26" s="1026"/>
      <c r="R26" s="1026"/>
      <c r="S26" s="1026"/>
      <c r="T26" s="1026"/>
      <c r="U26" s="146"/>
      <c r="V26" s="146"/>
    </row>
    <row r="27" spans="1:22" ht="15" customHeight="1">
      <c r="A27" s="1032" t="s">
        <v>49</v>
      </c>
      <c r="B27" s="1265"/>
      <c r="C27" s="1649"/>
      <c r="D27" s="1730">
        <v>0</v>
      </c>
      <c r="E27" s="1737">
        <v>0</v>
      </c>
      <c r="F27" s="1737">
        <v>0</v>
      </c>
      <c r="G27" s="249" t="s">
        <v>118</v>
      </c>
      <c r="H27" s="1729">
        <v>0</v>
      </c>
      <c r="I27" s="1949">
        <v>0</v>
      </c>
      <c r="J27" s="1849">
        <v>-0.1</v>
      </c>
      <c r="K27" s="156" t="s">
        <v>40</v>
      </c>
      <c r="L27" s="154"/>
      <c r="M27" s="156"/>
      <c r="N27" s="154"/>
      <c r="O27" s="800"/>
      <c r="P27" s="801"/>
      <c r="Q27" s="1026"/>
      <c r="R27" s="1026"/>
      <c r="S27" s="1026"/>
      <c r="T27" s="1026"/>
      <c r="U27" s="146"/>
      <c r="V27" s="146"/>
    </row>
    <row r="28" spans="1:22" ht="15" customHeight="1">
      <c r="A28" s="197" t="s">
        <v>51</v>
      </c>
      <c r="B28" s="185"/>
      <c r="C28" s="198"/>
      <c r="D28" s="1730">
        <v>0</v>
      </c>
      <c r="E28" s="1737">
        <v>0.5</v>
      </c>
      <c r="F28" s="1737">
        <v>-1.6</v>
      </c>
      <c r="G28" s="1738">
        <v>2.1</v>
      </c>
      <c r="H28" s="1729">
        <v>-0.8</v>
      </c>
      <c r="I28" s="156" t="s">
        <v>40</v>
      </c>
      <c r="J28" s="157">
        <v>-0.6</v>
      </c>
      <c r="K28" s="156" t="s">
        <v>40</v>
      </c>
      <c r="L28" s="157"/>
      <c r="M28" s="156"/>
      <c r="N28" s="157"/>
      <c r="O28" s="253"/>
      <c r="P28" s="146"/>
      <c r="Q28" s="1026"/>
      <c r="R28" s="1026"/>
      <c r="S28" s="1026"/>
      <c r="T28" s="1026"/>
      <c r="U28" s="146"/>
      <c r="V28" s="146"/>
    </row>
    <row r="29" spans="1:22" ht="15" customHeight="1">
      <c r="A29" s="1654" t="s">
        <v>52</v>
      </c>
      <c r="B29" s="1653"/>
      <c r="C29" s="1652"/>
      <c r="D29" s="1734">
        <v>99.9</v>
      </c>
      <c r="E29" s="1735">
        <v>158.80000000000001</v>
      </c>
      <c r="F29" s="1735">
        <v>158.80000000000001</v>
      </c>
      <c r="G29" s="1736">
        <v>125.5</v>
      </c>
      <c r="H29" s="1715">
        <v>135.80000000000001</v>
      </c>
      <c r="I29" s="150">
        <v>35.9</v>
      </c>
      <c r="J29" s="151">
        <v>136</v>
      </c>
      <c r="K29" s="150">
        <v>-14.4</v>
      </c>
      <c r="L29" s="151"/>
      <c r="M29" s="150"/>
      <c r="N29" s="151"/>
      <c r="O29" s="246"/>
      <c r="P29" s="146"/>
      <c r="Q29" s="1026"/>
      <c r="R29" s="1026"/>
      <c r="S29" s="1026"/>
      <c r="T29" s="1026"/>
      <c r="U29" s="146"/>
      <c r="V29" s="146"/>
    </row>
    <row r="30" spans="1:22" s="127" customFormat="1" ht="15" customHeight="1">
      <c r="A30" s="1274"/>
      <c r="B30" s="164"/>
      <c r="C30" s="1035" t="s">
        <v>113</v>
      </c>
      <c r="D30" s="1739">
        <v>42.2</v>
      </c>
      <c r="E30" s="1740">
        <v>50.3</v>
      </c>
      <c r="F30" s="1740">
        <v>50.3</v>
      </c>
      <c r="G30" s="1741">
        <v>41.5</v>
      </c>
      <c r="H30" s="1717">
        <v>47.1</v>
      </c>
      <c r="I30" s="1862" t="s">
        <v>40</v>
      </c>
      <c r="J30" s="170">
        <v>46.9</v>
      </c>
      <c r="K30" s="1921" t="s">
        <v>40</v>
      </c>
      <c r="L30" s="170"/>
      <c r="M30" s="1921"/>
      <c r="N30" s="170"/>
      <c r="O30" s="1922"/>
      <c r="P30" s="146"/>
      <c r="Q30" s="1026"/>
      <c r="R30" s="1026"/>
      <c r="S30" s="1026"/>
      <c r="T30" s="1026"/>
      <c r="U30" s="146"/>
      <c r="V30" s="146"/>
    </row>
    <row r="31" spans="1:22" ht="15" customHeight="1">
      <c r="A31" s="1270" t="s">
        <v>53</v>
      </c>
      <c r="B31" s="185"/>
      <c r="C31" s="1044"/>
      <c r="D31" s="1730">
        <v>-25.5</v>
      </c>
      <c r="E31" s="1737">
        <v>-46.9</v>
      </c>
      <c r="F31" s="1737">
        <v>-49.3</v>
      </c>
      <c r="G31" s="1738">
        <v>-33.9</v>
      </c>
      <c r="H31" s="1716">
        <v>-38.6</v>
      </c>
      <c r="I31" s="156">
        <v>51.4</v>
      </c>
      <c r="J31" s="157">
        <v>-38.799999999999997</v>
      </c>
      <c r="K31" s="156">
        <v>-17.3</v>
      </c>
      <c r="L31" s="157"/>
      <c r="M31" s="156"/>
      <c r="N31" s="157"/>
      <c r="O31" s="253"/>
      <c r="P31" s="146"/>
      <c r="Q31" s="1026"/>
      <c r="R31" s="1026"/>
      <c r="S31" s="1026"/>
      <c r="T31" s="1026"/>
      <c r="U31" s="146"/>
      <c r="V31" s="146"/>
    </row>
    <row r="32" spans="1:22" ht="15" customHeight="1">
      <c r="A32" s="194" t="s">
        <v>54</v>
      </c>
      <c r="B32" s="172"/>
      <c r="C32" s="1043"/>
      <c r="D32" s="1742">
        <v>74.400000000000006</v>
      </c>
      <c r="E32" s="1743">
        <v>111.9</v>
      </c>
      <c r="F32" s="1743">
        <v>109.5</v>
      </c>
      <c r="G32" s="1744">
        <v>91.6</v>
      </c>
      <c r="H32" s="1718">
        <v>97.2</v>
      </c>
      <c r="I32" s="174">
        <v>30.6</v>
      </c>
      <c r="J32" s="175">
        <v>97.2</v>
      </c>
      <c r="K32" s="174">
        <v>-13.1</v>
      </c>
      <c r="L32" s="175"/>
      <c r="M32" s="174"/>
      <c r="N32" s="175"/>
      <c r="O32" s="262"/>
      <c r="P32" s="146"/>
      <c r="Q32" s="1026"/>
      <c r="R32" s="1026"/>
      <c r="S32" s="1026"/>
      <c r="T32" s="1026"/>
      <c r="U32" s="146"/>
      <c r="V32" s="146"/>
    </row>
    <row r="33" spans="1:22" s="127" customFormat="1" ht="15" customHeight="1">
      <c r="A33" s="1279"/>
      <c r="B33" s="201"/>
      <c r="C33" s="1046" t="s">
        <v>113</v>
      </c>
      <c r="D33" s="1745">
        <v>31.4</v>
      </c>
      <c r="E33" s="1746">
        <v>35.4</v>
      </c>
      <c r="F33" s="1746">
        <v>34.700000000000003</v>
      </c>
      <c r="G33" s="1747">
        <v>30.3</v>
      </c>
      <c r="H33" s="1719">
        <v>33.700000000000003</v>
      </c>
      <c r="I33" s="1864" t="s">
        <v>40</v>
      </c>
      <c r="J33" s="184">
        <v>33.5</v>
      </c>
      <c r="K33" s="1864" t="s">
        <v>40</v>
      </c>
      <c r="L33" s="184"/>
      <c r="M33" s="1924"/>
      <c r="N33" s="184"/>
      <c r="O33" s="1925"/>
      <c r="P33" s="146"/>
      <c r="Q33" s="1026"/>
      <c r="R33" s="1026"/>
      <c r="S33" s="1026"/>
      <c r="T33" s="1026"/>
      <c r="U33" s="146"/>
      <c r="V33" s="146"/>
    </row>
    <row r="34" spans="1:22" s="127" customFormat="1" ht="5.25" customHeight="1">
      <c r="A34" s="1620"/>
      <c r="B34" s="204"/>
      <c r="C34" s="1047"/>
      <c r="D34" s="1751"/>
      <c r="E34" s="1752"/>
      <c r="F34" s="1752"/>
      <c r="G34" s="1753"/>
      <c r="H34" s="1721"/>
      <c r="I34" s="759"/>
      <c r="J34" s="207"/>
      <c r="K34" s="759"/>
      <c r="L34" s="207"/>
      <c r="M34" s="759"/>
      <c r="N34" s="207"/>
      <c r="O34" s="762"/>
      <c r="P34" s="146"/>
      <c r="Q34" s="1026"/>
      <c r="R34" s="1026"/>
      <c r="S34" s="1026"/>
      <c r="T34" s="1026"/>
      <c r="U34" s="146"/>
      <c r="V34" s="146"/>
    </row>
    <row r="35" spans="1:22" ht="15" customHeight="1">
      <c r="A35" s="1264" t="s">
        <v>55</v>
      </c>
      <c r="B35" s="211"/>
      <c r="C35" s="1048"/>
      <c r="D35" s="1754"/>
      <c r="E35" s="1755"/>
      <c r="F35" s="1755"/>
      <c r="G35" s="1756"/>
      <c r="H35" s="1722"/>
      <c r="I35" s="1725"/>
      <c r="J35" s="1850"/>
      <c r="K35" s="1851"/>
      <c r="L35" s="325"/>
      <c r="M35" s="1662"/>
      <c r="N35" s="1660"/>
      <c r="O35" s="763"/>
      <c r="P35" s="146"/>
      <c r="Q35" s="1026"/>
      <c r="R35" s="1026"/>
      <c r="S35" s="1026"/>
      <c r="T35" s="1026"/>
      <c r="U35" s="146"/>
      <c r="V35" s="146"/>
    </row>
    <row r="36" spans="1:22" ht="15" customHeight="1">
      <c r="A36" s="1263"/>
      <c r="B36" s="185" t="s">
        <v>119</v>
      </c>
      <c r="C36" s="1044"/>
      <c r="D36" s="1730">
        <v>74.400000000000006</v>
      </c>
      <c r="E36" s="1737">
        <v>111.9</v>
      </c>
      <c r="F36" s="1737">
        <v>109.5</v>
      </c>
      <c r="G36" s="1738">
        <v>91.6</v>
      </c>
      <c r="H36" s="1716">
        <v>97.2</v>
      </c>
      <c r="I36" s="156">
        <v>30.6</v>
      </c>
      <c r="J36" s="1661">
        <v>97.2</v>
      </c>
      <c r="K36" s="156">
        <v>-13.1</v>
      </c>
      <c r="L36" s="1678"/>
      <c r="M36" s="1663"/>
      <c r="N36" s="1661"/>
      <c r="O36" s="253"/>
      <c r="P36" s="146"/>
      <c r="Q36" s="1026"/>
      <c r="R36" s="1026"/>
      <c r="S36" s="1026"/>
      <c r="T36" s="1026"/>
      <c r="U36" s="146"/>
      <c r="V36" s="146"/>
    </row>
    <row r="37" spans="1:22" ht="15" customHeight="1">
      <c r="A37" s="220"/>
      <c r="B37" s="221" t="s">
        <v>120</v>
      </c>
      <c r="C37" s="1049"/>
      <c r="D37" s="1757" t="s">
        <v>40</v>
      </c>
      <c r="E37" s="1758" t="s">
        <v>40</v>
      </c>
      <c r="F37" s="1758" t="s">
        <v>40</v>
      </c>
      <c r="G37" s="1759" t="s">
        <v>40</v>
      </c>
      <c r="H37" s="1723" t="s">
        <v>40</v>
      </c>
      <c r="I37" s="156" t="s">
        <v>40</v>
      </c>
      <c r="J37" s="1852" t="s">
        <v>40</v>
      </c>
      <c r="K37" s="156" t="s">
        <v>40</v>
      </c>
      <c r="L37" s="1680"/>
      <c r="M37" s="1664"/>
      <c r="N37" s="1665"/>
      <c r="O37" s="252"/>
      <c r="P37" s="146"/>
      <c r="Q37" s="1026"/>
      <c r="R37" s="1026"/>
      <c r="S37" s="1026"/>
      <c r="T37" s="1026"/>
      <c r="U37" s="146"/>
      <c r="V37" s="146"/>
    </row>
    <row r="38" spans="1:22" ht="15" customHeight="1">
      <c r="A38" s="1264" t="s">
        <v>121</v>
      </c>
      <c r="B38" s="211"/>
      <c r="C38" s="1048"/>
      <c r="D38" s="1760"/>
      <c r="E38" s="1761"/>
      <c r="F38" s="1761"/>
      <c r="G38" s="1762"/>
      <c r="H38" s="1724"/>
      <c r="I38" s="761"/>
      <c r="J38" s="1666"/>
      <c r="K38" s="761"/>
      <c r="L38" s="218"/>
      <c r="M38" s="761"/>
      <c r="N38" s="1666"/>
      <c r="O38" s="763"/>
      <c r="Q38" s="1026"/>
      <c r="R38" s="1026"/>
      <c r="S38" s="1026"/>
      <c r="T38" s="1026"/>
    </row>
    <row r="39" spans="1:22" ht="15" customHeight="1">
      <c r="A39" s="1263"/>
      <c r="B39" s="185" t="s">
        <v>122</v>
      </c>
      <c r="C39" s="1044"/>
      <c r="D39" s="1767">
        <v>45.22</v>
      </c>
      <c r="E39" s="1769">
        <v>67.98</v>
      </c>
      <c r="F39" s="1769">
        <v>66.540000000000006</v>
      </c>
      <c r="G39" s="1770">
        <v>55.64</v>
      </c>
      <c r="H39" s="1773">
        <v>59.09</v>
      </c>
      <c r="I39" s="156">
        <v>30.7</v>
      </c>
      <c r="J39" s="225">
        <v>59.04</v>
      </c>
      <c r="K39" s="156">
        <v>-13.2</v>
      </c>
      <c r="L39" s="225"/>
      <c r="M39" s="156"/>
      <c r="N39" s="225"/>
      <c r="O39" s="253"/>
      <c r="Q39" s="1026"/>
      <c r="R39" s="1026"/>
      <c r="S39" s="1026"/>
      <c r="T39" s="1026"/>
    </row>
    <row r="40" spans="1:22" ht="15" customHeight="1" thickBot="1">
      <c r="A40" s="1266"/>
      <c r="B40" s="1265" t="s">
        <v>123</v>
      </c>
      <c r="C40" s="1656"/>
      <c r="D40" s="1768">
        <v>45.21</v>
      </c>
      <c r="E40" s="1771">
        <v>67.97</v>
      </c>
      <c r="F40" s="1771">
        <v>66.540000000000006</v>
      </c>
      <c r="G40" s="1772">
        <v>55.64</v>
      </c>
      <c r="H40" s="1774">
        <v>59.08</v>
      </c>
      <c r="I40" s="1619">
        <v>30.7</v>
      </c>
      <c r="J40" s="230">
        <v>59.03</v>
      </c>
      <c r="K40" s="229">
        <v>-13.2</v>
      </c>
      <c r="L40" s="230"/>
      <c r="M40" s="229"/>
      <c r="N40" s="230"/>
      <c r="O40" s="764"/>
      <c r="Q40" s="1026"/>
      <c r="R40" s="1026"/>
      <c r="S40" s="1026"/>
      <c r="T40" s="1026"/>
    </row>
    <row r="41" spans="1:22">
      <c r="B41" s="1655"/>
      <c r="H41" s="1906"/>
      <c r="I41" s="1906"/>
    </row>
    <row r="42" spans="1:22">
      <c r="A42" s="128" t="s">
        <v>124</v>
      </c>
    </row>
    <row r="43" spans="1:22" ht="12.75" customHeight="1">
      <c r="E43" s="231"/>
      <c r="F43" s="231"/>
      <c r="G43" s="231"/>
    </row>
  </sheetData>
  <mergeCells count="9">
    <mergeCell ref="A4:C7"/>
    <mergeCell ref="D4:G4"/>
    <mergeCell ref="H4:O4"/>
    <mergeCell ref="D5:G5"/>
    <mergeCell ref="H5:O5"/>
    <mergeCell ref="I6:I7"/>
    <mergeCell ref="K6:K7"/>
    <mergeCell ref="M6:M7"/>
    <mergeCell ref="O6:O7"/>
  </mergeCells>
  <phoneticPr fontId="6"/>
  <printOptions horizontalCentered="1" verticalCentered="1"/>
  <pageMargins left="0.39370078740157483" right="0.39370078740157483" top="0.39370078740157483" bottom="0.39370078740157483" header="0" footer="0"/>
  <pageSetup paperSize="9" scale="87" orientation="landscape" r:id="rId1"/>
  <headerFooter scaleWithDoc="0">
    <oddHeader>&amp;L&amp;"Calibri"&amp;10&amp;KFF0000 Internal - 社外秘&amp;1#_x000D_&amp;RChugai Pharmaceutical Co., Ltd. (4519) Supplementary Materials Consolidated Financial Statements for the six months ended June 30, 2025 (IFRS)　　　2</oddHeader>
    <oddFooter>&amp;L_x000D_&amp;1#&amp;"Calibri"&amp;10&amp;KFF0000 Internal - 社外秘</oddFoot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baseColWidth="10" defaultColWidth="8.83203125" defaultRowHeight="14" outlineLevelCol="1"/>
  <cols>
    <col min="4" max="4" width="29.33203125" bestFit="1" customWidth="1"/>
    <col min="9" max="16" width="0" hidden="1" customWidth="1" outlineLevel="1"/>
    <col min="17" max="17" width="4.5" style="1024" customWidth="1" collapsed="1"/>
    <col min="20" max="20" width="34.5" bestFit="1" customWidth="1"/>
  </cols>
  <sheetData>
    <row r="1" spans="2:28">
      <c r="R1" s="1025" t="s">
        <v>67</v>
      </c>
    </row>
    <row r="2" spans="2:28" ht="15">
      <c r="B2" s="11" t="s">
        <v>125</v>
      </c>
      <c r="C2" s="83"/>
      <c r="D2" s="83"/>
      <c r="E2" s="83"/>
      <c r="F2" s="83"/>
      <c r="G2" s="83"/>
      <c r="H2" s="83"/>
      <c r="I2" s="83"/>
      <c r="J2" s="83"/>
      <c r="K2" s="83"/>
      <c r="L2" s="83"/>
      <c r="M2" s="83"/>
      <c r="N2" s="83"/>
      <c r="O2" s="83"/>
      <c r="R2" s="11" t="s">
        <v>126</v>
      </c>
      <c r="S2" s="128"/>
      <c r="T2" s="128"/>
      <c r="U2" s="128"/>
      <c r="V2" s="128"/>
      <c r="W2" s="128"/>
      <c r="X2" s="128"/>
      <c r="Y2" s="128"/>
      <c r="Z2" s="128"/>
      <c r="AA2" s="128"/>
      <c r="AB2" s="128"/>
    </row>
    <row r="3" spans="2:28" ht="15" thickBot="1">
      <c r="B3" s="83"/>
      <c r="C3" s="83"/>
      <c r="D3" s="83"/>
      <c r="E3" s="83"/>
      <c r="F3" s="83"/>
      <c r="G3" s="83"/>
      <c r="H3" s="86" t="s">
        <v>34</v>
      </c>
      <c r="I3" s="86"/>
      <c r="J3" s="86"/>
      <c r="K3" s="86"/>
      <c r="L3" s="86"/>
      <c r="M3" s="86"/>
      <c r="N3" s="86"/>
      <c r="O3" s="86"/>
      <c r="R3" s="130"/>
      <c r="S3" s="130"/>
      <c r="T3" s="130"/>
      <c r="U3" s="130"/>
      <c r="V3" s="130"/>
      <c r="W3" s="130"/>
      <c r="X3" s="130"/>
      <c r="Y3" s="130"/>
      <c r="Z3" s="130"/>
      <c r="AA3" s="130"/>
      <c r="AB3" s="129" t="s">
        <v>69</v>
      </c>
    </row>
    <row r="4" spans="2:28">
      <c r="B4" s="2001"/>
      <c r="C4" s="2002"/>
      <c r="D4" s="2002"/>
      <c r="E4" s="1986" t="s">
        <v>26</v>
      </c>
      <c r="F4" s="1987"/>
      <c r="G4" s="1987"/>
      <c r="H4" s="1987"/>
      <c r="I4" s="1987"/>
      <c r="J4" s="1987"/>
      <c r="K4" s="1987"/>
      <c r="L4" s="1988"/>
      <c r="M4" s="1113"/>
      <c r="N4" s="1113"/>
      <c r="O4" s="1113"/>
      <c r="R4" s="2001"/>
      <c r="S4" s="2002"/>
      <c r="T4" s="2011"/>
      <c r="U4" s="1986" t="s">
        <v>127</v>
      </c>
      <c r="V4" s="1987"/>
      <c r="W4" s="1987"/>
      <c r="X4" s="1987"/>
      <c r="Y4" s="1987"/>
      <c r="Z4" s="1987"/>
      <c r="AA4" s="1987"/>
      <c r="AB4" s="1988"/>
    </row>
    <row r="5" spans="2:28">
      <c r="B5" s="2003"/>
      <c r="C5" s="1973"/>
      <c r="D5" s="1973"/>
      <c r="E5" s="1991">
        <v>2023</v>
      </c>
      <c r="F5" s="1990"/>
      <c r="G5" s="1990"/>
      <c r="H5" s="1990"/>
      <c r="I5" s="1990"/>
      <c r="J5" s="1990"/>
      <c r="K5" s="1990"/>
      <c r="L5" s="1992"/>
      <c r="M5" s="1113"/>
      <c r="N5" s="1113"/>
      <c r="O5" s="1113"/>
      <c r="R5" s="2003"/>
      <c r="S5" s="1973"/>
      <c r="T5" s="1980"/>
      <c r="U5" s="2005">
        <v>2023</v>
      </c>
      <c r="V5" s="1997"/>
      <c r="W5" s="1997"/>
      <c r="X5" s="1997"/>
      <c r="Y5" s="1997"/>
      <c r="Z5" s="1997"/>
      <c r="AA5" s="1997"/>
      <c r="AB5" s="2006"/>
    </row>
    <row r="6" spans="2:28">
      <c r="B6" s="2003"/>
      <c r="C6" s="1973"/>
      <c r="D6" s="1973"/>
      <c r="E6" s="135" t="s">
        <v>14</v>
      </c>
      <c r="F6" s="1993" t="s">
        <v>105</v>
      </c>
      <c r="G6" s="133" t="s">
        <v>102</v>
      </c>
      <c r="H6" s="1993" t="s">
        <v>105</v>
      </c>
      <c r="I6" s="133" t="s">
        <v>103</v>
      </c>
      <c r="J6" s="1993" t="s">
        <v>105</v>
      </c>
      <c r="K6" s="133" t="s">
        <v>104</v>
      </c>
      <c r="L6" s="1995" t="s">
        <v>105</v>
      </c>
      <c r="M6" s="87"/>
      <c r="N6" s="87"/>
      <c r="O6" s="87"/>
      <c r="R6" s="2003"/>
      <c r="S6" s="1973"/>
      <c r="T6" s="1980"/>
      <c r="U6" s="135" t="s">
        <v>128</v>
      </c>
      <c r="V6" s="2007" t="s">
        <v>129</v>
      </c>
      <c r="W6" s="133" t="s">
        <v>130</v>
      </c>
      <c r="X6" s="2007" t="s">
        <v>129</v>
      </c>
      <c r="Y6" s="133" t="s">
        <v>131</v>
      </c>
      <c r="Z6" s="2007" t="s">
        <v>129</v>
      </c>
      <c r="AA6" s="133" t="s">
        <v>132</v>
      </c>
      <c r="AB6" s="2009" t="s">
        <v>129</v>
      </c>
    </row>
    <row r="7" spans="2:28">
      <c r="B7" s="2004"/>
      <c r="C7" s="1982"/>
      <c r="D7" s="1982"/>
      <c r="E7" s="139" t="s">
        <v>133</v>
      </c>
      <c r="F7" s="1994"/>
      <c r="G7" s="137" t="s">
        <v>133</v>
      </c>
      <c r="H7" s="1994"/>
      <c r="I7" s="137" t="s">
        <v>133</v>
      </c>
      <c r="J7" s="1994"/>
      <c r="K7" s="137" t="s">
        <v>133</v>
      </c>
      <c r="L7" s="1996"/>
      <c r="M7" s="87"/>
      <c r="N7" s="87"/>
      <c r="O7" s="87"/>
      <c r="R7" s="2004"/>
      <c r="S7" s="1982"/>
      <c r="T7" s="1983"/>
      <c r="U7" s="139" t="s">
        <v>134</v>
      </c>
      <c r="V7" s="2008"/>
      <c r="W7" s="137" t="s">
        <v>134</v>
      </c>
      <c r="X7" s="2008"/>
      <c r="Y7" s="137" t="s">
        <v>134</v>
      </c>
      <c r="Z7" s="2008"/>
      <c r="AA7" s="137" t="s">
        <v>134</v>
      </c>
      <c r="AB7" s="2010"/>
    </row>
    <row r="8" spans="2:28">
      <c r="B8" s="140" t="s">
        <v>39</v>
      </c>
      <c r="C8" s="141"/>
      <c r="D8" s="142"/>
      <c r="E8" s="1116">
        <f>IF(U8="","",U8/10)</f>
        <v>312.2</v>
      </c>
      <c r="F8" s="1117">
        <f>V8</f>
        <v>-13.3</v>
      </c>
      <c r="G8" s="1118"/>
      <c r="H8" s="1117"/>
      <c r="I8" s="1118"/>
      <c r="J8" s="1117"/>
      <c r="K8" s="1118"/>
      <c r="L8" s="1119"/>
      <c r="M8" s="87"/>
      <c r="N8" s="87"/>
      <c r="O8" s="87"/>
      <c r="R8" s="140" t="s">
        <v>78</v>
      </c>
      <c r="S8" s="141"/>
      <c r="T8" s="142"/>
      <c r="U8" s="1054">
        <v>3122</v>
      </c>
      <c r="V8" s="1055">
        <v>-13.3</v>
      </c>
      <c r="W8" s="1056"/>
      <c r="X8" s="1057"/>
      <c r="Y8" s="1056"/>
      <c r="Z8" s="1057"/>
      <c r="AA8" s="1056"/>
      <c r="AB8" s="1058"/>
    </row>
    <row r="9" spans="2:28">
      <c r="B9" s="140"/>
      <c r="C9" s="147" t="s">
        <v>41</v>
      </c>
      <c r="D9" s="148"/>
      <c r="E9" s="1120">
        <f t="shared" ref="E9:E18" si="0">IF(U9="","",U9/10)</f>
        <v>291.5</v>
      </c>
      <c r="F9" s="1121">
        <f t="shared" ref="F9:F19" si="1">V9</f>
        <v>20.100000000000001</v>
      </c>
      <c r="G9" s="1122"/>
      <c r="H9" s="1121"/>
      <c r="I9" s="1122"/>
      <c r="J9" s="1121"/>
      <c r="K9" s="1122"/>
      <c r="L9" s="1123"/>
      <c r="M9" s="87"/>
      <c r="N9" s="87"/>
      <c r="O9" s="87"/>
      <c r="R9" s="140"/>
      <c r="S9" s="147" t="s">
        <v>79</v>
      </c>
      <c r="T9" s="148"/>
      <c r="U9" s="1061">
        <v>2915</v>
      </c>
      <c r="V9" s="1062">
        <v>20.100000000000001</v>
      </c>
      <c r="W9" s="1063"/>
      <c r="X9" s="1064"/>
      <c r="Y9" s="1063"/>
      <c r="Z9" s="1064"/>
      <c r="AA9" s="1063"/>
      <c r="AB9" s="1065"/>
    </row>
    <row r="10" spans="2:28">
      <c r="B10" s="140"/>
      <c r="C10" s="152"/>
      <c r="D10" s="153" t="s">
        <v>107</v>
      </c>
      <c r="E10" s="1120">
        <f t="shared" si="0"/>
        <v>192.7</v>
      </c>
      <c r="F10" s="1121">
        <f t="shared" si="1"/>
        <v>19.2</v>
      </c>
      <c r="G10" s="1122"/>
      <c r="H10" s="1121"/>
      <c r="I10" s="1122"/>
      <c r="J10" s="1121"/>
      <c r="K10" s="1122"/>
      <c r="L10" s="1123"/>
      <c r="M10" s="87"/>
      <c r="N10" s="87"/>
      <c r="O10" s="87"/>
      <c r="R10" s="140"/>
      <c r="S10" s="152"/>
      <c r="T10" s="153" t="s">
        <v>135</v>
      </c>
      <c r="U10" s="1061">
        <v>1927</v>
      </c>
      <c r="V10" s="1062">
        <v>19.2</v>
      </c>
      <c r="W10" s="1063"/>
      <c r="X10" s="1064"/>
      <c r="Y10" s="1063"/>
      <c r="Z10" s="1064"/>
      <c r="AA10" s="1063"/>
      <c r="AB10" s="1065"/>
    </row>
    <row r="11" spans="2:28">
      <c r="B11" s="140"/>
      <c r="C11" s="152"/>
      <c r="D11" s="153" t="s">
        <v>108</v>
      </c>
      <c r="E11" s="1120">
        <f t="shared" si="0"/>
        <v>98.8</v>
      </c>
      <c r="F11" s="1121">
        <f t="shared" si="1"/>
        <v>22</v>
      </c>
      <c r="G11" s="1122"/>
      <c r="H11" s="1121"/>
      <c r="I11" s="1122"/>
      <c r="J11" s="1121"/>
      <c r="K11" s="1122"/>
      <c r="L11" s="1123"/>
      <c r="M11" s="87"/>
      <c r="N11" s="87"/>
      <c r="O11" s="87"/>
      <c r="R11" s="140"/>
      <c r="S11" s="152"/>
      <c r="T11" s="153" t="s">
        <v>136</v>
      </c>
      <c r="U11" s="1061">
        <v>988</v>
      </c>
      <c r="V11" s="1062">
        <v>22</v>
      </c>
      <c r="W11" s="1063"/>
      <c r="X11" s="1064"/>
      <c r="Y11" s="1063"/>
      <c r="Z11" s="1064"/>
      <c r="AA11" s="1063"/>
      <c r="AB11" s="1065"/>
    </row>
    <row r="12" spans="2:28">
      <c r="B12" s="140"/>
      <c r="C12" s="152" t="s">
        <v>137</v>
      </c>
      <c r="D12" s="148"/>
      <c r="E12" s="1120">
        <f t="shared" si="0"/>
        <v>20.7</v>
      </c>
      <c r="F12" s="1121">
        <f t="shared" si="1"/>
        <v>-82.4</v>
      </c>
      <c r="G12" s="1122"/>
      <c r="H12" s="1121"/>
      <c r="I12" s="1122"/>
      <c r="J12" s="1121"/>
      <c r="K12" s="1122"/>
      <c r="L12" s="1123"/>
      <c r="M12" s="87"/>
      <c r="N12" s="87"/>
      <c r="O12" s="87"/>
      <c r="R12" s="140"/>
      <c r="S12" s="152" t="s">
        <v>80</v>
      </c>
      <c r="T12" s="148"/>
      <c r="U12" s="1061">
        <v>207</v>
      </c>
      <c r="V12" s="1062">
        <v>-82.4</v>
      </c>
      <c r="W12" s="1063"/>
      <c r="X12" s="1064"/>
      <c r="Y12" s="1063"/>
      <c r="Z12" s="1064"/>
      <c r="AA12" s="1063"/>
      <c r="AB12" s="1065"/>
    </row>
    <row r="13" spans="2:28">
      <c r="B13" s="140"/>
      <c r="C13" s="158"/>
      <c r="D13" s="159" t="s">
        <v>138</v>
      </c>
      <c r="E13" s="1120">
        <f t="shared" si="0"/>
        <v>20.7</v>
      </c>
      <c r="F13" s="1121">
        <f t="shared" si="1"/>
        <v>-17.899999999999999</v>
      </c>
      <c r="G13" s="1122"/>
      <c r="H13" s="1121"/>
      <c r="I13" s="1122"/>
      <c r="J13" s="1121"/>
      <c r="K13" s="1122"/>
      <c r="L13" s="1123"/>
      <c r="M13" s="87"/>
      <c r="N13" s="87"/>
      <c r="O13" s="87"/>
      <c r="R13" s="140"/>
      <c r="S13" s="158"/>
      <c r="T13" s="1033" t="s">
        <v>139</v>
      </c>
      <c r="U13" s="1061">
        <v>207</v>
      </c>
      <c r="V13" s="1062">
        <v>-17.899999999999999</v>
      </c>
      <c r="W13" s="1063"/>
      <c r="X13" s="1064"/>
      <c r="Y13" s="1063"/>
      <c r="Z13" s="1064"/>
      <c r="AA13" s="1063"/>
      <c r="AB13" s="1065"/>
    </row>
    <row r="14" spans="2:28">
      <c r="B14" s="140"/>
      <c r="C14" s="158"/>
      <c r="D14" s="159" t="s">
        <v>111</v>
      </c>
      <c r="E14" s="1164">
        <f t="shared" si="0"/>
        <v>0</v>
      </c>
      <c r="F14" s="1121" t="str">
        <f t="shared" si="1"/>
        <v>-</v>
      </c>
      <c r="G14" s="1122"/>
      <c r="H14" s="1121"/>
      <c r="I14" s="1122"/>
      <c r="J14" s="1121"/>
      <c r="K14" s="1122"/>
      <c r="L14" s="1123"/>
      <c r="M14" s="87"/>
      <c r="N14" s="87"/>
      <c r="O14" s="87"/>
      <c r="R14" s="140"/>
      <c r="S14" s="158"/>
      <c r="T14" s="1033" t="s">
        <v>140</v>
      </c>
      <c r="U14" s="1061" t="s">
        <v>141</v>
      </c>
      <c r="V14" s="1062" t="s">
        <v>40</v>
      </c>
      <c r="W14" s="1063"/>
      <c r="X14" s="1064"/>
      <c r="Y14" s="1063"/>
      <c r="Z14" s="1064"/>
      <c r="AA14" s="1063"/>
      <c r="AB14" s="1065"/>
    </row>
    <row r="15" spans="2:28">
      <c r="B15" s="140"/>
      <c r="C15" s="152"/>
      <c r="D15" s="159" t="s">
        <v>142</v>
      </c>
      <c r="E15" s="1120">
        <f t="shared" si="0"/>
        <v>0</v>
      </c>
      <c r="F15" s="1121" t="str">
        <f t="shared" si="1"/>
        <v>-</v>
      </c>
      <c r="G15" s="1122"/>
      <c r="H15" s="1121"/>
      <c r="I15" s="1122"/>
      <c r="J15" s="1121"/>
      <c r="K15" s="1122"/>
      <c r="L15" s="1123"/>
      <c r="M15" s="87"/>
      <c r="N15" s="87"/>
      <c r="O15" s="87"/>
      <c r="R15" s="140"/>
      <c r="S15" s="152"/>
      <c r="T15" s="1033" t="s">
        <v>143</v>
      </c>
      <c r="U15" s="1061">
        <v>0</v>
      </c>
      <c r="V15" s="1062" t="s">
        <v>40</v>
      </c>
      <c r="W15" s="1063"/>
      <c r="X15" s="1064"/>
      <c r="Y15" s="1063"/>
      <c r="Z15" s="1064"/>
      <c r="AA15" s="1063"/>
      <c r="AB15" s="1065"/>
    </row>
    <row r="16" spans="2:28">
      <c r="B16" s="161" t="s">
        <v>43</v>
      </c>
      <c r="C16" s="162"/>
      <c r="D16" s="162"/>
      <c r="E16" s="1120">
        <f t="shared" si="0"/>
        <v>-151.30000000000001</v>
      </c>
      <c r="F16" s="1121">
        <f t="shared" si="1"/>
        <v>32.299999999999997</v>
      </c>
      <c r="G16" s="1122"/>
      <c r="H16" s="1121"/>
      <c r="I16" s="1122"/>
      <c r="J16" s="1121"/>
      <c r="K16" s="1122"/>
      <c r="L16" s="1123"/>
      <c r="M16" s="87"/>
      <c r="N16" s="87"/>
      <c r="O16" s="87"/>
      <c r="R16" s="161" t="s">
        <v>81</v>
      </c>
      <c r="S16" s="162"/>
      <c r="T16" s="1034"/>
      <c r="U16" s="1069">
        <v>-1513</v>
      </c>
      <c r="V16" s="1062">
        <v>32.299999999999997</v>
      </c>
      <c r="W16" s="1070"/>
      <c r="X16" s="1064"/>
      <c r="Y16" s="1070"/>
      <c r="Z16" s="1064"/>
      <c r="AA16" s="1070"/>
      <c r="AB16" s="1065"/>
    </row>
    <row r="17" spans="2:28">
      <c r="B17" s="163"/>
      <c r="C17" s="164"/>
      <c r="D17" s="165" t="s">
        <v>112</v>
      </c>
      <c r="E17" s="1124">
        <f>IF(U17="","",U17)</f>
        <v>51.9</v>
      </c>
      <c r="F17" s="1125" t="str">
        <f t="shared" si="1"/>
        <v>-</v>
      </c>
      <c r="G17" s="1126"/>
      <c r="H17" s="1121"/>
      <c r="I17" s="1126"/>
      <c r="J17" s="1121"/>
      <c r="K17" s="1126"/>
      <c r="L17" s="1123"/>
      <c r="M17" s="87"/>
      <c r="N17" s="87"/>
      <c r="O17" s="87"/>
      <c r="R17" s="163"/>
      <c r="S17" s="164"/>
      <c r="T17" s="1035" t="s">
        <v>144</v>
      </c>
      <c r="U17" s="1073">
        <v>51.9</v>
      </c>
      <c r="V17" s="1062" t="s">
        <v>40</v>
      </c>
      <c r="W17" s="1074"/>
      <c r="X17" s="1064"/>
      <c r="Y17" s="1075"/>
      <c r="Z17" s="1064"/>
      <c r="AA17" s="1075"/>
      <c r="AB17" s="1065"/>
    </row>
    <row r="18" spans="2:28">
      <c r="B18" s="171" t="s">
        <v>44</v>
      </c>
      <c r="C18" s="172"/>
      <c r="D18" s="172"/>
      <c r="E18" s="1120">
        <f t="shared" si="0"/>
        <v>160.9</v>
      </c>
      <c r="F18" s="1121">
        <f t="shared" si="1"/>
        <v>-34.6</v>
      </c>
      <c r="G18" s="1122"/>
      <c r="H18" s="1121"/>
      <c r="I18" s="1122"/>
      <c r="J18" s="1121"/>
      <c r="K18" s="1122"/>
      <c r="L18" s="1123"/>
      <c r="M18" s="87"/>
      <c r="N18" s="87"/>
      <c r="O18" s="87"/>
      <c r="R18" s="171" t="s">
        <v>145</v>
      </c>
      <c r="S18" s="172"/>
      <c r="T18" s="1036"/>
      <c r="U18" s="1061">
        <v>1609</v>
      </c>
      <c r="V18" s="1064">
        <v>-34.6</v>
      </c>
      <c r="W18" s="1076"/>
      <c r="X18" s="1064"/>
      <c r="Y18" s="1063"/>
      <c r="Z18" s="1064"/>
      <c r="AA18" s="1063"/>
      <c r="AB18" s="1065"/>
    </row>
    <row r="19" spans="2:28">
      <c r="B19" s="177"/>
      <c r="C19" s="178"/>
      <c r="D19" s="179" t="s">
        <v>146</v>
      </c>
      <c r="E19" s="1124">
        <f>IF(U19="","",U19)</f>
        <v>51.5</v>
      </c>
      <c r="F19" s="1125" t="str">
        <f t="shared" si="1"/>
        <v>-</v>
      </c>
      <c r="G19" s="1126"/>
      <c r="H19" s="1121"/>
      <c r="I19" s="1126"/>
      <c r="J19" s="1121"/>
      <c r="K19" s="1126"/>
      <c r="L19" s="1123"/>
      <c r="M19" s="87"/>
      <c r="N19" s="87"/>
      <c r="O19" s="87"/>
      <c r="R19" s="177"/>
      <c r="S19" s="178"/>
      <c r="T19" s="1037" t="s">
        <v>147</v>
      </c>
      <c r="U19" s="1073">
        <v>51.5</v>
      </c>
      <c r="V19" s="1064" t="s">
        <v>40</v>
      </c>
      <c r="W19" s="1072"/>
      <c r="X19" s="1064"/>
      <c r="Y19" s="1075"/>
      <c r="Z19" s="1064"/>
      <c r="AA19" s="1075"/>
      <c r="AB19" s="1065"/>
    </row>
    <row r="20" spans="2:28">
      <c r="B20" s="1027" t="s">
        <v>114</v>
      </c>
      <c r="C20" s="185"/>
      <c r="D20" s="185"/>
      <c r="E20" s="1120">
        <f t="shared" ref="E20:E39" si="2">IF(U20="","",U20/10)</f>
        <v>-42.9</v>
      </c>
      <c r="F20" s="1121">
        <f t="shared" ref="F20:F41" si="3">V20</f>
        <v>26.5</v>
      </c>
      <c r="G20" s="1122"/>
      <c r="H20" s="1121"/>
      <c r="I20" s="1122"/>
      <c r="J20" s="1121"/>
      <c r="K20" s="1122"/>
      <c r="L20" s="1123"/>
      <c r="M20" s="87"/>
      <c r="N20" s="87"/>
      <c r="O20" s="87"/>
      <c r="R20" s="1027" t="s">
        <v>83</v>
      </c>
      <c r="S20" s="191"/>
      <c r="T20" s="1038"/>
      <c r="U20" s="1069">
        <v>-429</v>
      </c>
      <c r="V20" s="1064">
        <v>26.5</v>
      </c>
      <c r="W20" s="1068"/>
      <c r="X20" s="1064"/>
      <c r="Y20" s="1070"/>
      <c r="Z20" s="1064"/>
      <c r="AA20" s="1070"/>
      <c r="AB20" s="1065"/>
    </row>
    <row r="21" spans="2:28">
      <c r="B21" s="1028"/>
      <c r="C21" s="1029"/>
      <c r="D21" s="1030" t="s">
        <v>146</v>
      </c>
      <c r="E21" s="1120">
        <f>IF(U21="","",U21)</f>
        <v>13.7</v>
      </c>
      <c r="F21" s="1121" t="str">
        <f t="shared" ref="F21:F32" si="4">V21</f>
        <v>-</v>
      </c>
      <c r="G21" s="1126"/>
      <c r="H21" s="1121"/>
      <c r="I21" s="1126"/>
      <c r="J21" s="1121"/>
      <c r="K21" s="1126"/>
      <c r="L21" s="1123"/>
      <c r="M21" s="87"/>
      <c r="N21" s="87"/>
      <c r="O21" s="87"/>
      <c r="R21" s="1039"/>
      <c r="S21" s="193"/>
      <c r="T21" s="1040" t="s">
        <v>147</v>
      </c>
      <c r="U21" s="1073">
        <v>13.7</v>
      </c>
      <c r="V21" s="1064" t="s">
        <v>40</v>
      </c>
      <c r="W21" s="1072"/>
      <c r="X21" s="1064"/>
      <c r="Y21" s="1075"/>
      <c r="Z21" s="1064"/>
      <c r="AA21" s="1075"/>
      <c r="AB21" s="1065"/>
    </row>
    <row r="22" spans="2:28">
      <c r="B22" s="1027" t="s">
        <v>115</v>
      </c>
      <c r="C22" s="191"/>
      <c r="D22" s="192"/>
      <c r="E22" s="1120">
        <f t="shared" ref="E22:E32" si="5">IF(U22="","",U22/10)</f>
        <v>-21</v>
      </c>
      <c r="F22" s="1121">
        <f t="shared" si="4"/>
        <v>-7.9</v>
      </c>
      <c r="G22" s="1122"/>
      <c r="H22" s="1121"/>
      <c r="I22" s="1122"/>
      <c r="J22" s="1121"/>
      <c r="K22" s="1122"/>
      <c r="L22" s="1123"/>
      <c r="M22" s="87"/>
      <c r="N22" s="87"/>
      <c r="O22" s="87"/>
      <c r="R22" s="1027" t="s">
        <v>148</v>
      </c>
      <c r="S22" s="185"/>
      <c r="T22" s="1041"/>
      <c r="U22" s="1069">
        <v>-210</v>
      </c>
      <c r="V22" s="1064">
        <v>-7.9</v>
      </c>
      <c r="W22" s="1068"/>
      <c r="X22" s="1064"/>
      <c r="Y22" s="1070"/>
      <c r="Z22" s="1064"/>
      <c r="AA22" s="1070"/>
      <c r="AB22" s="1065"/>
    </row>
    <row r="23" spans="2:28">
      <c r="B23" s="1028"/>
      <c r="C23" s="193"/>
      <c r="D23" s="1031" t="s">
        <v>146</v>
      </c>
      <c r="E23" s="1120">
        <f>IF(U23="","",U23)</f>
        <v>6.7</v>
      </c>
      <c r="F23" s="1121" t="str">
        <f t="shared" si="4"/>
        <v>-</v>
      </c>
      <c r="G23" s="1126"/>
      <c r="H23" s="1121"/>
      <c r="I23" s="1126"/>
      <c r="J23" s="1121"/>
      <c r="K23" s="1126"/>
      <c r="L23" s="1123"/>
      <c r="M23" s="87"/>
      <c r="N23" s="87"/>
      <c r="O23" s="87"/>
      <c r="R23" s="1039"/>
      <c r="S23" s="193"/>
      <c r="T23" s="1042" t="s">
        <v>147</v>
      </c>
      <c r="U23" s="1073">
        <v>6.7</v>
      </c>
      <c r="V23" s="1064" t="s">
        <v>40</v>
      </c>
      <c r="W23" s="1072"/>
      <c r="X23" s="1064"/>
      <c r="Y23" s="1075"/>
      <c r="Z23" s="1064"/>
      <c r="AA23" s="1075"/>
      <c r="AB23" s="1065"/>
    </row>
    <row r="24" spans="2:28">
      <c r="B24" s="1032" t="s">
        <v>116</v>
      </c>
      <c r="C24" s="185"/>
      <c r="D24" s="185"/>
      <c r="E24" s="1120">
        <f t="shared" si="5"/>
        <v>1.3</v>
      </c>
      <c r="F24" s="1121" t="str">
        <f t="shared" si="4"/>
        <v>-</v>
      </c>
      <c r="G24" s="1122"/>
      <c r="H24" s="1121"/>
      <c r="I24" s="1122"/>
      <c r="J24" s="1121"/>
      <c r="K24" s="1122"/>
      <c r="L24" s="1123"/>
      <c r="M24" s="87"/>
      <c r="N24" s="87"/>
      <c r="O24" s="87"/>
      <c r="R24" s="1032" t="s">
        <v>149</v>
      </c>
      <c r="S24" s="185"/>
      <c r="T24" s="1041"/>
      <c r="U24" s="1069">
        <v>13</v>
      </c>
      <c r="V24" s="1064" t="s">
        <v>40</v>
      </c>
      <c r="W24" s="1068"/>
      <c r="X24" s="1064"/>
      <c r="Y24" s="1070"/>
      <c r="Z24" s="1064"/>
      <c r="AA24" s="1070"/>
      <c r="AB24" s="1065"/>
    </row>
    <row r="25" spans="2:28">
      <c r="B25" s="194" t="s">
        <v>48</v>
      </c>
      <c r="C25" s="172"/>
      <c r="D25" s="195"/>
      <c r="E25" s="1120">
        <f t="shared" si="5"/>
        <v>98.3</v>
      </c>
      <c r="F25" s="1121">
        <f t="shared" si="4"/>
        <v>-47.4</v>
      </c>
      <c r="G25" s="1122"/>
      <c r="H25" s="1121"/>
      <c r="I25" s="1122"/>
      <c r="J25" s="1121"/>
      <c r="K25" s="1122"/>
      <c r="L25" s="1123"/>
      <c r="M25" s="87"/>
      <c r="N25" s="87"/>
      <c r="O25" s="87"/>
      <c r="R25" s="194" t="s">
        <v>150</v>
      </c>
      <c r="S25" s="172"/>
      <c r="T25" s="1043"/>
      <c r="U25" s="1061">
        <v>983</v>
      </c>
      <c r="V25" s="1064">
        <v>-47.4</v>
      </c>
      <c r="W25" s="1060"/>
      <c r="X25" s="1064"/>
      <c r="Y25" s="1063"/>
      <c r="Z25" s="1064"/>
      <c r="AA25" s="1063"/>
      <c r="AB25" s="1065"/>
    </row>
    <row r="26" spans="2:28">
      <c r="B26" s="196"/>
      <c r="C26" s="178"/>
      <c r="D26" s="179" t="s">
        <v>146</v>
      </c>
      <c r="E26" s="1120">
        <f>IF(U26="","",U26)</f>
        <v>31.5</v>
      </c>
      <c r="F26" s="1121" t="str">
        <f t="shared" si="4"/>
        <v>-</v>
      </c>
      <c r="G26" s="1126"/>
      <c r="H26" s="1121"/>
      <c r="I26" s="1126"/>
      <c r="J26" s="1121"/>
      <c r="K26" s="1126"/>
      <c r="L26" s="1123"/>
      <c r="M26" s="87"/>
      <c r="N26" s="87"/>
      <c r="O26" s="87"/>
      <c r="R26" s="196"/>
      <c r="S26" s="178"/>
      <c r="T26" s="1037" t="s">
        <v>147</v>
      </c>
      <c r="U26" s="1073">
        <v>31.5</v>
      </c>
      <c r="V26" s="1064" t="s">
        <v>40</v>
      </c>
      <c r="W26" s="1072"/>
      <c r="X26" s="1064"/>
      <c r="Y26" s="1075"/>
      <c r="Z26" s="1064"/>
      <c r="AA26" s="1075"/>
      <c r="AB26" s="1065"/>
    </row>
    <row r="27" spans="2:28">
      <c r="B27" s="197" t="s">
        <v>49</v>
      </c>
      <c r="C27" s="185"/>
      <c r="D27" s="198"/>
      <c r="E27" s="1193">
        <v>-2E-3</v>
      </c>
      <c r="F27" s="1200">
        <f t="shared" si="4"/>
        <v>0</v>
      </c>
      <c r="G27" s="1128"/>
      <c r="H27" s="1127"/>
      <c r="I27" s="1128"/>
      <c r="J27" s="1127"/>
      <c r="K27" s="1128"/>
      <c r="L27" s="1129"/>
      <c r="M27" s="1114"/>
      <c r="N27" s="87"/>
      <c r="O27" s="87"/>
      <c r="R27" s="197" t="s">
        <v>87</v>
      </c>
      <c r="S27" s="185"/>
      <c r="T27" s="1044"/>
      <c r="U27" s="1069" t="s">
        <v>151</v>
      </c>
      <c r="V27" s="1077">
        <v>0</v>
      </c>
      <c r="W27" s="1068"/>
      <c r="X27" s="1077"/>
      <c r="Y27" s="1070"/>
      <c r="Z27" s="1077"/>
      <c r="AA27" s="1070"/>
      <c r="AB27" s="1078"/>
    </row>
    <row r="28" spans="2:28">
      <c r="B28" s="197" t="s">
        <v>51</v>
      </c>
      <c r="C28" s="185"/>
      <c r="D28" s="198"/>
      <c r="E28" s="1120">
        <f t="shared" si="5"/>
        <v>1.4</v>
      </c>
      <c r="F28" s="1121">
        <f t="shared" si="4"/>
        <v>-12.5</v>
      </c>
      <c r="G28" s="1122"/>
      <c r="H28" s="1121"/>
      <c r="I28" s="1122"/>
      <c r="J28" s="1121"/>
      <c r="K28" s="1122"/>
      <c r="L28" s="1123"/>
      <c r="M28" s="87"/>
      <c r="N28" s="87"/>
      <c r="O28" s="87"/>
      <c r="R28" s="197" t="s">
        <v>152</v>
      </c>
      <c r="S28" s="185"/>
      <c r="T28" s="1044"/>
      <c r="U28" s="1069">
        <v>14</v>
      </c>
      <c r="V28" s="1064">
        <v>-12.5</v>
      </c>
      <c r="W28" s="1068"/>
      <c r="X28" s="1064"/>
      <c r="Y28" s="1070"/>
      <c r="Z28" s="1064"/>
      <c r="AA28" s="1070"/>
      <c r="AB28" s="1065"/>
    </row>
    <row r="29" spans="2:28">
      <c r="B29" s="197" t="s">
        <v>89</v>
      </c>
      <c r="C29" s="185"/>
      <c r="D29" s="198"/>
      <c r="E29" s="1120">
        <f t="shared" si="5"/>
        <v>0</v>
      </c>
      <c r="F29" s="1121" t="str">
        <f t="shared" si="4"/>
        <v>-</v>
      </c>
      <c r="G29" s="1122"/>
      <c r="H29" s="1121"/>
      <c r="I29" s="1122"/>
      <c r="J29" s="1121"/>
      <c r="K29" s="1122"/>
      <c r="L29" s="1129"/>
      <c r="M29" s="1114"/>
      <c r="N29" s="87"/>
      <c r="O29" s="87"/>
      <c r="R29" s="197" t="s">
        <v>153</v>
      </c>
      <c r="S29" s="185"/>
      <c r="T29" s="1044"/>
      <c r="U29" s="1069">
        <v>0</v>
      </c>
      <c r="V29" s="1064" t="s">
        <v>40</v>
      </c>
      <c r="W29" s="1068"/>
      <c r="X29" s="1064"/>
      <c r="Y29" s="1070"/>
      <c r="Z29" s="1064"/>
      <c r="AA29" s="1070"/>
      <c r="AB29" s="1079"/>
    </row>
    <row r="30" spans="2:28">
      <c r="B30" s="161" t="s">
        <v>52</v>
      </c>
      <c r="C30" s="162"/>
      <c r="D30" s="199"/>
      <c r="E30" s="1120">
        <f t="shared" si="5"/>
        <v>99.7</v>
      </c>
      <c r="F30" s="1121">
        <f t="shared" si="4"/>
        <v>-46.5</v>
      </c>
      <c r="G30" s="1122"/>
      <c r="H30" s="1121"/>
      <c r="I30" s="1122"/>
      <c r="J30" s="1121"/>
      <c r="K30" s="1122"/>
      <c r="L30" s="1123"/>
      <c r="M30" s="1114"/>
      <c r="N30" s="87"/>
      <c r="O30" s="87"/>
      <c r="R30" s="161" t="s">
        <v>154</v>
      </c>
      <c r="S30" s="162"/>
      <c r="T30" s="1045"/>
      <c r="U30" s="1061">
        <v>997</v>
      </c>
      <c r="V30" s="1064">
        <v>-46.5</v>
      </c>
      <c r="W30" s="1060"/>
      <c r="X30" s="1064"/>
      <c r="Y30" s="1063"/>
      <c r="Z30" s="1064"/>
      <c r="AA30" s="1063"/>
      <c r="AB30" s="1065"/>
    </row>
    <row r="31" spans="2:28">
      <c r="B31" s="163"/>
      <c r="C31" s="164"/>
      <c r="D31" s="165" t="s">
        <v>146</v>
      </c>
      <c r="E31" s="1120">
        <f>IF(U31="","",U31)</f>
        <v>31.9</v>
      </c>
      <c r="F31" s="1121" t="str">
        <f t="shared" si="4"/>
        <v>-</v>
      </c>
      <c r="G31" s="1126"/>
      <c r="H31" s="1121"/>
      <c r="I31" s="1126"/>
      <c r="J31" s="1121"/>
      <c r="K31" s="1126"/>
      <c r="L31" s="1123"/>
      <c r="R31" s="163"/>
      <c r="S31" s="164"/>
      <c r="T31" s="1035" t="s">
        <v>147</v>
      </c>
      <c r="U31" s="1073">
        <v>31.9</v>
      </c>
      <c r="V31" s="1064" t="s">
        <v>40</v>
      </c>
      <c r="W31" s="1072"/>
      <c r="X31" s="1064"/>
      <c r="Y31" s="1075"/>
      <c r="Z31" s="1064"/>
      <c r="AA31" s="1075"/>
      <c r="AB31" s="1065"/>
    </row>
    <row r="32" spans="2:28">
      <c r="B32" s="197" t="s">
        <v>53</v>
      </c>
      <c r="C32" s="185"/>
      <c r="D32" s="198"/>
      <c r="E32" s="1120">
        <f t="shared" si="5"/>
        <v>-26.2</v>
      </c>
      <c r="F32" s="1121">
        <f t="shared" si="4"/>
        <v>-51.8</v>
      </c>
      <c r="G32" s="1122"/>
      <c r="H32" s="1121"/>
      <c r="I32" s="1122"/>
      <c r="J32" s="1121"/>
      <c r="K32" s="1122"/>
      <c r="L32" s="1123"/>
      <c r="M32" s="1115"/>
      <c r="R32" s="197" t="s">
        <v>155</v>
      </c>
      <c r="S32" s="185"/>
      <c r="T32" s="1044"/>
      <c r="U32" s="1069">
        <v>-262</v>
      </c>
      <c r="V32" s="1064">
        <v>-51.8</v>
      </c>
      <c r="W32" s="1068"/>
      <c r="X32" s="1064"/>
      <c r="Y32" s="1070"/>
      <c r="Z32" s="1064"/>
      <c r="AA32" s="1070"/>
      <c r="AB32" s="1065"/>
    </row>
    <row r="33" spans="2:28">
      <c r="B33" s="171" t="s">
        <v>54</v>
      </c>
      <c r="C33" s="172"/>
      <c r="D33" s="195"/>
      <c r="E33" s="1120">
        <f t="shared" si="2"/>
        <v>73.5</v>
      </c>
      <c r="F33" s="1121">
        <f t="shared" si="3"/>
        <v>-44.2</v>
      </c>
      <c r="G33" s="1122"/>
      <c r="H33" s="1121"/>
      <c r="I33" s="1122"/>
      <c r="J33" s="1121"/>
      <c r="K33" s="1122"/>
      <c r="L33" s="1123"/>
      <c r="R33" s="171" t="s">
        <v>156</v>
      </c>
      <c r="S33" s="172"/>
      <c r="T33" s="1043"/>
      <c r="U33" s="1061">
        <v>735</v>
      </c>
      <c r="V33" s="1064">
        <v>-44.2</v>
      </c>
      <c r="W33" s="1060"/>
      <c r="X33" s="1064"/>
      <c r="Y33" s="1063"/>
      <c r="Z33" s="1064"/>
      <c r="AA33" s="1063"/>
      <c r="AB33" s="1065"/>
    </row>
    <row r="34" spans="2:28">
      <c r="B34" s="200"/>
      <c r="C34" s="201"/>
      <c r="D34" s="202" t="s">
        <v>146</v>
      </c>
      <c r="E34" s="1124">
        <f>IF(U34="","",U34)</f>
        <v>23.5</v>
      </c>
      <c r="F34" s="1125" t="str">
        <f t="shared" si="3"/>
        <v>-</v>
      </c>
      <c r="G34" s="1126"/>
      <c r="H34" s="1121"/>
      <c r="I34" s="1126"/>
      <c r="J34" s="1121"/>
      <c r="K34" s="1126"/>
      <c r="L34" s="1130"/>
      <c r="R34" s="200"/>
      <c r="S34" s="201"/>
      <c r="T34" s="1046" t="s">
        <v>147</v>
      </c>
      <c r="U34" s="1073">
        <v>23.5</v>
      </c>
      <c r="V34" s="1064" t="s">
        <v>40</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55</v>
      </c>
      <c r="C36" s="211"/>
      <c r="D36" s="212"/>
      <c r="E36" s="216" t="str">
        <f t="shared" si="2"/>
        <v/>
      </c>
      <c r="F36" s="217">
        <f t="shared" si="3"/>
        <v>0</v>
      </c>
      <c r="G36" s="218"/>
      <c r="H36" s="760"/>
      <c r="I36" s="218"/>
      <c r="J36" s="760"/>
      <c r="K36" s="218"/>
      <c r="L36" s="763"/>
      <c r="R36" s="210" t="s">
        <v>157</v>
      </c>
      <c r="S36" s="211"/>
      <c r="T36" s="1048"/>
      <c r="U36" s="1086"/>
      <c r="V36" s="1055"/>
      <c r="W36" s="1087"/>
      <c r="X36" s="1088"/>
      <c r="Y36" s="1087"/>
      <c r="Z36" s="1088"/>
      <c r="AA36" s="1087"/>
      <c r="AB36" s="1089"/>
    </row>
    <row r="37" spans="2:28">
      <c r="B37" s="219"/>
      <c r="C37" s="185" t="s">
        <v>119</v>
      </c>
      <c r="D37" s="198"/>
      <c r="E37" s="1120">
        <f t="shared" si="2"/>
        <v>73.5</v>
      </c>
      <c r="F37" s="1121">
        <f t="shared" si="3"/>
        <v>-44.2</v>
      </c>
      <c r="G37" s="1128"/>
      <c r="H37" s="1121"/>
      <c r="I37" s="1128"/>
      <c r="J37" s="1121"/>
      <c r="K37" s="1128"/>
      <c r="L37" s="1123"/>
      <c r="R37" s="219"/>
      <c r="S37" s="185" t="s">
        <v>94</v>
      </c>
      <c r="T37" s="1044"/>
      <c r="U37" s="1061">
        <v>735</v>
      </c>
      <c r="V37" s="1062">
        <v>-44.2</v>
      </c>
      <c r="W37" s="1090"/>
      <c r="X37" s="1091"/>
      <c r="Y37" s="1090"/>
      <c r="Z37" s="1091"/>
      <c r="AA37" s="1090"/>
      <c r="AB37" s="1065"/>
    </row>
    <row r="38" spans="2:28">
      <c r="B38" s="220"/>
      <c r="C38" s="221" t="s">
        <v>120</v>
      </c>
      <c r="D38" s="222"/>
      <c r="E38" s="1134">
        <f t="shared" si="2"/>
        <v>0</v>
      </c>
      <c r="F38" s="1121" t="str">
        <f t="shared" si="3"/>
        <v>-</v>
      </c>
      <c r="G38" s="1135"/>
      <c r="H38" s="1121"/>
      <c r="I38" s="1135"/>
      <c r="J38" s="1121"/>
      <c r="K38" s="1135"/>
      <c r="L38" s="1123"/>
      <c r="R38" s="220"/>
      <c r="S38" s="221" t="s">
        <v>158</v>
      </c>
      <c r="T38" s="1049"/>
      <c r="U38" s="1094">
        <v>0</v>
      </c>
      <c r="V38" s="1095" t="s">
        <v>40</v>
      </c>
      <c r="W38" s="1096"/>
      <c r="X38" s="1097"/>
      <c r="Y38" s="1096"/>
      <c r="Z38" s="1097"/>
      <c r="AA38" s="1096"/>
      <c r="AB38" s="1098"/>
    </row>
    <row r="39" spans="2:28">
      <c r="B39" s="210" t="s">
        <v>121</v>
      </c>
      <c r="C39" s="211"/>
      <c r="D39" s="224"/>
      <c r="E39" s="1136" t="str">
        <f t="shared" si="2"/>
        <v/>
      </c>
      <c r="F39" s="1137">
        <f t="shared" si="3"/>
        <v>0</v>
      </c>
      <c r="G39" s="1131"/>
      <c r="H39" s="1138"/>
      <c r="I39" s="1131"/>
      <c r="J39" s="1138"/>
      <c r="K39" s="1131"/>
      <c r="L39" s="1133"/>
      <c r="R39" s="210" t="s">
        <v>159</v>
      </c>
      <c r="S39" s="211"/>
      <c r="T39" s="1050"/>
      <c r="U39" s="1086"/>
      <c r="V39" s="1100"/>
      <c r="W39" s="1087"/>
      <c r="X39" s="1101"/>
      <c r="Y39" s="1087"/>
      <c r="Z39" s="1101"/>
      <c r="AA39" s="1087"/>
      <c r="AB39" s="1089"/>
    </row>
    <row r="40" spans="2:28">
      <c r="B40" s="219"/>
      <c r="C40" s="185" t="s">
        <v>122</v>
      </c>
      <c r="D40" s="192"/>
      <c r="E40" s="1139">
        <f>IF(U40="","",U40)</f>
        <v>44.68</v>
      </c>
      <c r="F40" s="1121">
        <f t="shared" si="3"/>
        <v>-44.2</v>
      </c>
      <c r="G40" s="1140"/>
      <c r="H40" s="1121"/>
      <c r="I40" s="1140"/>
      <c r="J40" s="1121"/>
      <c r="K40" s="1140"/>
      <c r="L40" s="1123"/>
      <c r="R40" s="219"/>
      <c r="S40" s="185" t="s">
        <v>160</v>
      </c>
      <c r="T40" s="1038"/>
      <c r="U40" s="1104">
        <v>44.68</v>
      </c>
      <c r="V40" s="1064">
        <v>-44.2</v>
      </c>
      <c r="W40" s="1105"/>
      <c r="X40" s="1064"/>
      <c r="Y40" s="1105"/>
      <c r="Z40" s="1064"/>
      <c r="AA40" s="1105"/>
      <c r="AB40" s="1065"/>
    </row>
    <row r="41" spans="2:28" ht="15" thickBot="1">
      <c r="B41" s="226"/>
      <c r="C41" s="227" t="s">
        <v>123</v>
      </c>
      <c r="D41" s="228"/>
      <c r="E41" s="1141">
        <f>IF(U41="","",U41)</f>
        <v>44.67</v>
      </c>
      <c r="F41" s="1142">
        <f t="shared" si="3"/>
        <v>-44.2</v>
      </c>
      <c r="G41" s="1143"/>
      <c r="H41" s="1142"/>
      <c r="I41" s="1143"/>
      <c r="J41" s="1142"/>
      <c r="K41" s="1143"/>
      <c r="L41" s="1144"/>
      <c r="R41" s="226"/>
      <c r="S41" s="227" t="s">
        <v>161</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162</v>
      </c>
      <c r="S43" s="128"/>
      <c r="T43" s="128"/>
      <c r="U43" s="128"/>
      <c r="V43" s="128"/>
      <c r="W43" s="128"/>
      <c r="X43" s="128"/>
      <c r="Y43" s="128"/>
      <c r="Z43" s="128"/>
      <c r="AA43" s="128"/>
      <c r="AB43" s="128"/>
    </row>
    <row r="44" spans="2:28">
      <c r="R44" s="128" t="s">
        <v>163</v>
      </c>
      <c r="S44" s="128"/>
      <c r="T44" s="128"/>
      <c r="U44" s="128"/>
      <c r="V44" s="128"/>
      <c r="W44" s="128"/>
      <c r="X44" s="128"/>
      <c r="Y44" s="128"/>
      <c r="Z44" s="128"/>
      <c r="AA44" s="128"/>
      <c r="AB44" s="128"/>
    </row>
    <row r="47" spans="2:28">
      <c r="B47" s="976" t="s">
        <v>96</v>
      </c>
    </row>
    <row r="48" spans="2:28" ht="15">
      <c r="B48" s="11" t="s">
        <v>125</v>
      </c>
      <c r="C48" s="83"/>
      <c r="D48" s="83"/>
      <c r="E48" s="83"/>
      <c r="F48" s="83"/>
      <c r="G48" s="83"/>
      <c r="H48" s="83"/>
      <c r="I48" s="83"/>
      <c r="J48" s="83"/>
      <c r="K48" s="83"/>
      <c r="L48" s="83"/>
      <c r="M48" s="83"/>
      <c r="N48" s="83"/>
      <c r="O48" s="83"/>
    </row>
    <row r="49" spans="2:24">
      <c r="B49" s="83"/>
      <c r="C49" s="83"/>
      <c r="D49" s="83"/>
      <c r="E49" s="83"/>
      <c r="F49" s="83"/>
      <c r="G49" s="83"/>
      <c r="H49" s="86" t="s">
        <v>34</v>
      </c>
      <c r="I49" s="86"/>
      <c r="J49" s="86"/>
      <c r="K49" s="86"/>
      <c r="L49" s="86"/>
      <c r="M49" s="86"/>
      <c r="N49" s="86"/>
      <c r="O49" s="86"/>
      <c r="U49" s="1145"/>
      <c r="V49" s="1145"/>
      <c r="W49" s="1145"/>
      <c r="X49" s="1145"/>
    </row>
    <row r="50" spans="2:24">
      <c r="B50" s="2001"/>
      <c r="C50" s="2002"/>
      <c r="D50" s="2002"/>
      <c r="E50" s="1984" t="s">
        <v>26</v>
      </c>
      <c r="F50" s="1985"/>
      <c r="G50" s="1985"/>
      <c r="H50" s="1999"/>
      <c r="I50" s="86"/>
      <c r="J50" s="86"/>
      <c r="K50" s="86"/>
      <c r="L50" s="86"/>
      <c r="M50" s="86"/>
      <c r="N50" s="86"/>
      <c r="O50" s="1113"/>
      <c r="R50" s="1894"/>
      <c r="S50" s="1895"/>
      <c r="T50" s="1898"/>
      <c r="U50" s="2012" t="s">
        <v>164</v>
      </c>
      <c r="V50" s="2012"/>
      <c r="W50" s="2012"/>
      <c r="X50" s="2013"/>
    </row>
    <row r="51" spans="2:24">
      <c r="B51" s="2003"/>
      <c r="C51" s="1973"/>
      <c r="D51" s="1973"/>
      <c r="E51" s="1989">
        <v>2022</v>
      </c>
      <c r="F51" s="1990"/>
      <c r="G51" s="1990"/>
      <c r="H51" s="2000"/>
      <c r="I51" s="86"/>
      <c r="J51" s="86"/>
      <c r="K51" s="86"/>
      <c r="L51" s="86"/>
      <c r="M51" s="86"/>
      <c r="N51" s="86"/>
      <c r="O51" s="1113"/>
      <c r="R51" s="1896"/>
      <c r="S51" s="131"/>
      <c r="T51" s="1891"/>
      <c r="U51" s="1997">
        <v>2022</v>
      </c>
      <c r="V51" s="1997"/>
      <c r="W51" s="1997"/>
      <c r="X51" s="1998"/>
    </row>
    <row r="52" spans="2:24" ht="13.5" customHeight="1">
      <c r="B52" s="2003"/>
      <c r="C52" s="1973"/>
      <c r="D52" s="1973"/>
      <c r="E52" s="132" t="s">
        <v>14</v>
      </c>
      <c r="F52" s="133" t="s">
        <v>102</v>
      </c>
      <c r="G52" s="133" t="s">
        <v>103</v>
      </c>
      <c r="H52" s="1146" t="s">
        <v>104</v>
      </c>
      <c r="I52" s="86"/>
      <c r="J52" s="86"/>
      <c r="K52" s="86"/>
      <c r="L52" s="86"/>
      <c r="M52" s="86"/>
      <c r="N52" s="86"/>
      <c r="O52" s="87"/>
      <c r="R52" s="1896"/>
      <c r="S52" s="131"/>
      <c r="T52" s="1891"/>
      <c r="U52" s="942" t="s">
        <v>128</v>
      </c>
      <c r="V52" s="133" t="s">
        <v>130</v>
      </c>
      <c r="W52" s="133" t="s">
        <v>131</v>
      </c>
      <c r="X52" s="1146" t="s">
        <v>132</v>
      </c>
    </row>
    <row r="53" spans="2:24">
      <c r="B53" s="2004"/>
      <c r="C53" s="1982"/>
      <c r="D53" s="1982"/>
      <c r="E53" s="136" t="s">
        <v>133</v>
      </c>
      <c r="F53" s="137" t="s">
        <v>133</v>
      </c>
      <c r="G53" s="137" t="s">
        <v>133</v>
      </c>
      <c r="H53" s="1147" t="s">
        <v>133</v>
      </c>
      <c r="I53" s="86"/>
      <c r="J53" s="86"/>
      <c r="K53" s="86"/>
      <c r="L53" s="86"/>
      <c r="M53" s="86"/>
      <c r="N53" s="86"/>
      <c r="O53" s="1113"/>
      <c r="R53" s="1897"/>
      <c r="S53" s="1892"/>
      <c r="T53" s="1893"/>
      <c r="U53" s="943" t="s">
        <v>134</v>
      </c>
      <c r="V53" s="137" t="s">
        <v>134</v>
      </c>
      <c r="W53" s="137" t="s">
        <v>134</v>
      </c>
      <c r="X53" s="1147" t="s">
        <v>134</v>
      </c>
    </row>
    <row r="54" spans="2:24">
      <c r="B54" s="140" t="s">
        <v>39</v>
      </c>
      <c r="C54" s="141"/>
      <c r="D54" s="322"/>
      <c r="E54" s="1160">
        <f>IF(U54="","",U54/10)</f>
        <v>360.3</v>
      </c>
      <c r="F54" s="1161">
        <f t="shared" ref="F54:H54" si="6">IF(V54="","",V54/10)</f>
        <v>235.6</v>
      </c>
      <c r="G54" s="1118">
        <f t="shared" si="6"/>
        <v>225.3</v>
      </c>
      <c r="H54" s="1183">
        <f t="shared" si="6"/>
        <v>438.5</v>
      </c>
      <c r="I54" s="86"/>
      <c r="J54" s="86"/>
      <c r="K54" s="86"/>
      <c r="L54" s="86"/>
      <c r="M54" s="86"/>
      <c r="N54" s="86"/>
      <c r="O54" s="87"/>
      <c r="R54" s="140" t="s">
        <v>78</v>
      </c>
      <c r="S54" s="141"/>
      <c r="T54" s="142"/>
      <c r="U54" s="1052">
        <v>3603</v>
      </c>
      <c r="V54" s="1053">
        <v>2356</v>
      </c>
      <c r="W54" s="1053">
        <v>2253</v>
      </c>
      <c r="X54" s="1148">
        <v>4385</v>
      </c>
    </row>
    <row r="55" spans="2:24">
      <c r="B55" s="140"/>
      <c r="C55" s="147" t="s">
        <v>41</v>
      </c>
      <c r="D55" s="148"/>
      <c r="E55" s="1197">
        <f t="shared" ref="E55:E64" si="7">IF(U55="","",U55/10)</f>
        <v>242.7</v>
      </c>
      <c r="F55" s="1194">
        <f t="shared" ref="F55:F64" si="8">IF(V55="","",V55/10)</f>
        <v>210.1</v>
      </c>
      <c r="G55" s="1122">
        <f t="shared" ref="F55:G64" si="9">IF(W55="","",W55/10)</f>
        <v>191.9</v>
      </c>
      <c r="H55" s="1171">
        <f t="shared" ref="H55:H64" si="10">IF(X55="","",X55/10)</f>
        <v>394.6</v>
      </c>
      <c r="I55" s="86"/>
      <c r="J55" s="86"/>
      <c r="K55" s="86"/>
      <c r="L55" s="86"/>
      <c r="M55" s="86"/>
      <c r="N55" s="86"/>
      <c r="O55" s="1113"/>
      <c r="R55" s="140"/>
      <c r="S55" s="147" t="s">
        <v>79</v>
      </c>
      <c r="T55" s="148"/>
      <c r="U55" s="1059">
        <v>2427</v>
      </c>
      <c r="V55" s="1060">
        <v>2101</v>
      </c>
      <c r="W55" s="1060">
        <v>1919</v>
      </c>
      <c r="X55" s="1149">
        <v>3946</v>
      </c>
    </row>
    <row r="56" spans="2:24">
      <c r="B56" s="140"/>
      <c r="C56" s="152"/>
      <c r="D56" s="153" t="s">
        <v>107</v>
      </c>
      <c r="E56" s="1197">
        <f t="shared" si="7"/>
        <v>161.69999999999999</v>
      </c>
      <c r="F56" s="1194">
        <f t="shared" si="8"/>
        <v>112.1</v>
      </c>
      <c r="G56" s="1122">
        <f t="shared" si="9"/>
        <v>113.7</v>
      </c>
      <c r="H56" s="1171">
        <f t="shared" si="10"/>
        <v>267.10000000000002</v>
      </c>
      <c r="I56" s="86"/>
      <c r="J56" s="86"/>
      <c r="K56" s="86"/>
      <c r="L56" s="86"/>
      <c r="M56" s="86"/>
      <c r="N56" s="86"/>
      <c r="O56" s="87"/>
      <c r="R56" s="140"/>
      <c r="S56" s="152"/>
      <c r="T56" s="153" t="s">
        <v>135</v>
      </c>
      <c r="U56" s="1059">
        <v>1617</v>
      </c>
      <c r="V56" s="1060">
        <v>1121</v>
      </c>
      <c r="W56" s="1060">
        <v>1137</v>
      </c>
      <c r="X56" s="1149">
        <v>2671</v>
      </c>
    </row>
    <row r="57" spans="2:24">
      <c r="B57" s="140"/>
      <c r="C57" s="152"/>
      <c r="D57" s="153" t="s">
        <v>108</v>
      </c>
      <c r="E57" s="1197">
        <f t="shared" si="7"/>
        <v>81</v>
      </c>
      <c r="F57" s="1194">
        <f t="shared" si="8"/>
        <v>98</v>
      </c>
      <c r="G57" s="1122">
        <f t="shared" si="9"/>
        <v>78.099999999999994</v>
      </c>
      <c r="H57" s="1171">
        <f t="shared" si="10"/>
        <v>127.5</v>
      </c>
      <c r="I57" s="86"/>
      <c r="J57" s="86"/>
      <c r="K57" s="86"/>
      <c r="L57" s="86"/>
      <c r="M57" s="86"/>
      <c r="N57" s="86"/>
      <c r="O57" s="1113"/>
      <c r="R57" s="140"/>
      <c r="S57" s="152"/>
      <c r="T57" s="153" t="s">
        <v>136</v>
      </c>
      <c r="U57" s="1059">
        <v>810</v>
      </c>
      <c r="V57" s="1060">
        <v>980</v>
      </c>
      <c r="W57" s="1060">
        <v>781</v>
      </c>
      <c r="X57" s="1149">
        <v>1275</v>
      </c>
    </row>
    <row r="58" spans="2:24">
      <c r="B58" s="140"/>
      <c r="C58" s="152" t="s">
        <v>137</v>
      </c>
      <c r="D58" s="148"/>
      <c r="E58" s="1197">
        <f t="shared" si="7"/>
        <v>117.6</v>
      </c>
      <c r="F58" s="1194">
        <f t="shared" si="8"/>
        <v>25.5</v>
      </c>
      <c r="G58" s="1122">
        <f t="shared" si="9"/>
        <v>33.4</v>
      </c>
      <c r="H58" s="1171">
        <f t="shared" si="10"/>
        <v>43.9</v>
      </c>
      <c r="I58" s="86"/>
      <c r="J58" s="86"/>
      <c r="K58" s="86"/>
      <c r="L58" s="86"/>
      <c r="M58" s="86"/>
      <c r="N58" s="86"/>
      <c r="O58" s="87"/>
      <c r="R58" s="140"/>
      <c r="S58" s="152" t="s">
        <v>80</v>
      </c>
      <c r="T58" s="148"/>
      <c r="U58" s="1059">
        <v>1176</v>
      </c>
      <c r="V58" s="1060">
        <v>255</v>
      </c>
      <c r="W58" s="1060">
        <v>334</v>
      </c>
      <c r="X58" s="1149">
        <v>439</v>
      </c>
    </row>
    <row r="59" spans="2:24">
      <c r="B59" s="140"/>
      <c r="C59" s="158"/>
      <c r="D59" s="1033" t="s">
        <v>138</v>
      </c>
      <c r="E59" s="1197">
        <f t="shared" si="7"/>
        <v>25.2</v>
      </c>
      <c r="F59" s="1194">
        <f t="shared" si="8"/>
        <v>25.2</v>
      </c>
      <c r="G59" s="1122">
        <f t="shared" si="9"/>
        <v>30.3</v>
      </c>
      <c r="H59" s="1171">
        <f t="shared" si="10"/>
        <v>42.5</v>
      </c>
      <c r="I59" s="86"/>
      <c r="J59" s="86"/>
      <c r="K59" s="86"/>
      <c r="L59" s="86"/>
      <c r="M59" s="86"/>
      <c r="N59" s="86"/>
      <c r="O59" s="1113"/>
      <c r="R59" s="140"/>
      <c r="S59" s="158"/>
      <c r="T59" s="1033" t="s">
        <v>139</v>
      </c>
      <c r="U59" s="1059">
        <v>252</v>
      </c>
      <c r="V59" s="1060">
        <v>252</v>
      </c>
      <c r="W59" s="1060">
        <v>303</v>
      </c>
      <c r="X59" s="1149">
        <v>425</v>
      </c>
    </row>
    <row r="60" spans="2:24">
      <c r="B60" s="140"/>
      <c r="C60" s="158"/>
      <c r="D60" s="1033" t="s">
        <v>111</v>
      </c>
      <c r="E60" s="1197">
        <f t="shared" si="7"/>
        <v>0.5</v>
      </c>
      <c r="F60" s="1194">
        <f t="shared" si="8"/>
        <v>0.3</v>
      </c>
      <c r="G60" s="1122">
        <f t="shared" si="9"/>
        <v>3.1</v>
      </c>
      <c r="H60" s="1191">
        <f t="shared" si="10"/>
        <v>1.4</v>
      </c>
      <c r="I60" s="86"/>
      <c r="J60" s="86"/>
      <c r="K60" s="86"/>
      <c r="L60" s="86"/>
      <c r="M60" s="86"/>
      <c r="N60" s="86"/>
      <c r="O60" s="87"/>
      <c r="R60" s="140"/>
      <c r="S60" s="158"/>
      <c r="T60" s="1033" t="s">
        <v>140</v>
      </c>
      <c r="U60" s="1059">
        <v>5</v>
      </c>
      <c r="V60" s="1060">
        <v>3</v>
      </c>
      <c r="W60" s="1060">
        <v>31</v>
      </c>
      <c r="X60" s="1149">
        <v>14</v>
      </c>
    </row>
    <row r="61" spans="2:24">
      <c r="B61" s="140"/>
      <c r="C61" s="152"/>
      <c r="D61" s="1033" t="s">
        <v>142</v>
      </c>
      <c r="E61" s="1197">
        <f t="shared" si="7"/>
        <v>91.9</v>
      </c>
      <c r="F61" s="1122">
        <f t="shared" si="9"/>
        <v>0</v>
      </c>
      <c r="G61" s="1194">
        <f t="shared" si="9"/>
        <v>0</v>
      </c>
      <c r="H61" s="1198">
        <f t="shared" si="10"/>
        <v>0</v>
      </c>
      <c r="I61" s="86"/>
      <c r="J61" s="86"/>
      <c r="K61" s="86"/>
      <c r="L61" s="86"/>
      <c r="M61" s="86"/>
      <c r="N61" s="86"/>
      <c r="O61" s="1113"/>
      <c r="Q61" s="1196"/>
      <c r="R61" s="140"/>
      <c r="S61" s="152"/>
      <c r="T61" s="1033" t="s">
        <v>143</v>
      </c>
      <c r="U61" s="1059">
        <v>919</v>
      </c>
      <c r="V61" s="1060">
        <v>0</v>
      </c>
      <c r="W61" s="1060">
        <v>0</v>
      </c>
      <c r="X61" s="1150">
        <v>0</v>
      </c>
    </row>
    <row r="62" spans="2:24">
      <c r="B62" s="161" t="s">
        <v>43</v>
      </c>
      <c r="C62" s="162"/>
      <c r="D62" s="1034"/>
      <c r="E62" s="1201">
        <f t="shared" si="7"/>
        <v>-114.4</v>
      </c>
      <c r="F62" s="1194">
        <f t="shared" si="8"/>
        <v>-79.8</v>
      </c>
      <c r="G62" s="1169">
        <f t="shared" si="9"/>
        <v>-69.099999999999994</v>
      </c>
      <c r="H62" s="1195">
        <f t="shared" si="10"/>
        <v>-212.9</v>
      </c>
      <c r="I62" s="86"/>
      <c r="J62" s="86"/>
      <c r="K62" s="86"/>
      <c r="L62" s="86"/>
      <c r="M62" s="86"/>
      <c r="N62" s="86"/>
      <c r="O62" s="87"/>
      <c r="Q62" s="1180"/>
      <c r="R62" s="161" t="s">
        <v>81</v>
      </c>
      <c r="S62" s="162"/>
      <c r="T62" s="1034"/>
      <c r="U62" s="1066">
        <v>-1144</v>
      </c>
      <c r="V62" s="1067">
        <v>-798</v>
      </c>
      <c r="W62" s="1068">
        <v>-691</v>
      </c>
      <c r="X62" s="1151">
        <v>-2129</v>
      </c>
    </row>
    <row r="63" spans="2:24">
      <c r="B63" s="163"/>
      <c r="C63" s="164"/>
      <c r="D63" s="1035" t="s">
        <v>112</v>
      </c>
      <c r="E63" s="1170">
        <f>IF(U63="","",U63)</f>
        <v>47.1</v>
      </c>
      <c r="F63" s="1188">
        <f>IF(V63="","",V63)</f>
        <v>38</v>
      </c>
      <c r="G63" s="1188">
        <f>IF(W63="","",W63)</f>
        <v>36</v>
      </c>
      <c r="H63" s="1189">
        <f>IF(X63="","",X63)</f>
        <v>54</v>
      </c>
      <c r="I63" s="86"/>
      <c r="J63" s="86"/>
      <c r="K63" s="86"/>
      <c r="L63" s="86"/>
      <c r="M63" s="86"/>
      <c r="N63" s="86"/>
      <c r="O63" s="1113"/>
      <c r="Q63" s="1180"/>
      <c r="R63" s="163"/>
      <c r="S63" s="164"/>
      <c r="T63" s="1035" t="s">
        <v>144</v>
      </c>
      <c r="U63" s="1071">
        <v>47.1</v>
      </c>
      <c r="V63" s="1072">
        <v>38</v>
      </c>
      <c r="W63" s="1072">
        <v>36</v>
      </c>
      <c r="X63" s="1152">
        <v>54</v>
      </c>
    </row>
    <row r="64" spans="2:24">
      <c r="B64" s="171" t="s">
        <v>44</v>
      </c>
      <c r="C64" s="172"/>
      <c r="D64" s="1036"/>
      <c r="E64" s="1197">
        <f t="shared" si="7"/>
        <v>245.9</v>
      </c>
      <c r="F64" s="1194">
        <f t="shared" si="8"/>
        <v>155.80000000000001</v>
      </c>
      <c r="G64" s="1194">
        <f t="shared" si="9"/>
        <v>156.19999999999999</v>
      </c>
      <c r="H64" s="1198">
        <f t="shared" si="10"/>
        <v>225.6</v>
      </c>
      <c r="I64" s="86"/>
      <c r="J64" s="86"/>
      <c r="K64" s="86"/>
      <c r="L64" s="86"/>
      <c r="M64" s="86"/>
      <c r="N64" s="86"/>
      <c r="O64" s="87"/>
      <c r="Q64" s="1180"/>
      <c r="R64" s="171" t="s">
        <v>145</v>
      </c>
      <c r="S64" s="172"/>
      <c r="T64" s="1036"/>
      <c r="U64" s="1059">
        <v>2459</v>
      </c>
      <c r="V64" s="1060">
        <v>1558</v>
      </c>
      <c r="W64" s="1060">
        <v>1562</v>
      </c>
      <c r="X64" s="1150">
        <v>2256</v>
      </c>
    </row>
    <row r="65" spans="2:24">
      <c r="B65" s="177"/>
      <c r="C65" s="178"/>
      <c r="D65" s="1037" t="s">
        <v>146</v>
      </c>
      <c r="E65" s="1170">
        <f>IF(U65="","",U65)</f>
        <v>68.2</v>
      </c>
      <c r="F65" s="1188">
        <f>IF(V65="","",V65)</f>
        <v>66.099999999999994</v>
      </c>
      <c r="G65" s="1188">
        <f>IF(W65="","",W65)</f>
        <v>69.3</v>
      </c>
      <c r="H65" s="1189">
        <f>IF(X65="","",X65)</f>
        <v>51.4</v>
      </c>
      <c r="I65" s="86"/>
      <c r="J65" s="86"/>
      <c r="K65" s="86"/>
      <c r="L65" s="86"/>
      <c r="M65" s="86"/>
      <c r="N65" s="86"/>
      <c r="O65" s="1113"/>
      <c r="R65" s="177"/>
      <c r="S65" s="178"/>
      <c r="T65" s="1037" t="s">
        <v>147</v>
      </c>
      <c r="U65" s="1071">
        <v>68.2</v>
      </c>
      <c r="V65" s="1072">
        <v>66.099999999999994</v>
      </c>
      <c r="W65" s="1072">
        <v>69.3</v>
      </c>
      <c r="X65" s="1152">
        <v>51.4</v>
      </c>
    </row>
    <row r="66" spans="2:24">
      <c r="B66" s="1027" t="s">
        <v>165</v>
      </c>
      <c r="C66" s="185"/>
      <c r="D66" s="1041"/>
      <c r="E66" s="1201">
        <f t="shared" ref="E66:E70" si="11">IF(U66="","",U66/10)</f>
        <v>-33.9</v>
      </c>
      <c r="F66" s="1194">
        <f t="shared" ref="F66:F71" si="12">IF(V66="","",V66/10)</f>
        <v>-33.799999999999997</v>
      </c>
      <c r="G66" s="1169">
        <f t="shared" ref="G66:G71" si="13">IF(W66="","",W66/10)</f>
        <v>-36.700000000000003</v>
      </c>
      <c r="H66" s="1195">
        <f t="shared" ref="H66:H71" si="14">IF(X66="","",X66/10)</f>
        <v>-45.2</v>
      </c>
      <c r="I66" s="86"/>
      <c r="J66" s="86"/>
      <c r="K66" s="86"/>
      <c r="L66" s="86"/>
      <c r="M66" s="86"/>
      <c r="N66" s="86"/>
      <c r="O66" s="87"/>
      <c r="R66" s="1027" t="s">
        <v>83</v>
      </c>
      <c r="S66" s="191"/>
      <c r="T66" s="1038"/>
      <c r="U66" s="1066">
        <v>-339</v>
      </c>
      <c r="V66" s="1068">
        <v>-338</v>
      </c>
      <c r="W66" s="1068">
        <v>-367</v>
      </c>
      <c r="X66" s="1151">
        <v>-452</v>
      </c>
    </row>
    <row r="67" spans="2:24">
      <c r="B67" s="1028"/>
      <c r="C67" s="1029"/>
      <c r="D67" s="1042" t="s">
        <v>146</v>
      </c>
      <c r="E67" s="1170">
        <f>IF(U67="","",U67)</f>
        <v>9.4</v>
      </c>
      <c r="F67" s="1188">
        <f t="shared" ref="F67:H67" si="15">IF(V67="","",V67)</f>
        <v>14.3</v>
      </c>
      <c r="G67" s="1188">
        <f t="shared" si="15"/>
        <v>16.3</v>
      </c>
      <c r="H67" s="1189">
        <f t="shared" si="15"/>
        <v>10.3</v>
      </c>
      <c r="I67" s="86"/>
      <c r="J67" s="86"/>
      <c r="K67" s="86"/>
      <c r="L67" s="86"/>
      <c r="M67" s="86"/>
      <c r="N67" s="86"/>
      <c r="O67" s="1113"/>
      <c r="R67" s="1039"/>
      <c r="S67" s="193"/>
      <c r="T67" s="1040" t="s">
        <v>147</v>
      </c>
      <c r="U67" s="1071">
        <v>9.4</v>
      </c>
      <c r="V67" s="1072">
        <v>14.3</v>
      </c>
      <c r="W67" s="1072">
        <v>16.3</v>
      </c>
      <c r="X67" s="1152">
        <v>10.3</v>
      </c>
    </row>
    <row r="68" spans="2:24">
      <c r="B68" s="1027" t="s">
        <v>166</v>
      </c>
      <c r="C68" s="191"/>
      <c r="D68" s="1038"/>
      <c r="E68" s="1201">
        <f t="shared" si="11"/>
        <v>-22.8</v>
      </c>
      <c r="F68" s="1194">
        <f t="shared" si="12"/>
        <v>-23.2</v>
      </c>
      <c r="G68" s="1169">
        <f t="shared" si="13"/>
        <v>-23.8</v>
      </c>
      <c r="H68" s="1195">
        <f t="shared" si="14"/>
        <v>-30.8</v>
      </c>
      <c r="I68" s="86"/>
      <c r="J68" s="86"/>
      <c r="K68" s="86"/>
      <c r="L68" s="86"/>
      <c r="M68" s="86"/>
      <c r="N68" s="86"/>
      <c r="O68" s="87"/>
      <c r="R68" s="1027" t="s">
        <v>148</v>
      </c>
      <c r="S68" s="185"/>
      <c r="T68" s="1041"/>
      <c r="U68" s="1066">
        <v>-228</v>
      </c>
      <c r="V68" s="1068">
        <v>-232</v>
      </c>
      <c r="W68" s="1068">
        <v>-238</v>
      </c>
      <c r="X68" s="1151">
        <v>-308</v>
      </c>
    </row>
    <row r="69" spans="2:24">
      <c r="B69" s="1028"/>
      <c r="C69" s="193"/>
      <c r="D69" s="1040" t="s">
        <v>146</v>
      </c>
      <c r="E69" s="1170">
        <f>IF(U69="","",U69)</f>
        <v>6.3</v>
      </c>
      <c r="F69" s="1188">
        <f t="shared" ref="F69:H69" si="16">IF(V69="","",V69)</f>
        <v>9.8000000000000007</v>
      </c>
      <c r="G69" s="1188">
        <f t="shared" si="16"/>
        <v>10.6</v>
      </c>
      <c r="H69" s="1189">
        <f t="shared" si="16"/>
        <v>7</v>
      </c>
      <c r="I69" s="86"/>
      <c r="J69" s="86"/>
      <c r="K69" s="86"/>
      <c r="L69" s="86"/>
      <c r="M69" s="86"/>
      <c r="N69" s="86"/>
      <c r="O69" s="1113"/>
      <c r="R69" s="1039"/>
      <c r="S69" s="193"/>
      <c r="T69" s="1042" t="s">
        <v>147</v>
      </c>
      <c r="U69" s="1071">
        <v>6.3</v>
      </c>
      <c r="V69" s="1072">
        <v>9.8000000000000007</v>
      </c>
      <c r="W69" s="1072">
        <v>10.6</v>
      </c>
      <c r="X69" s="1152">
        <v>7</v>
      </c>
    </row>
    <row r="70" spans="2:24">
      <c r="B70" s="1032" t="s">
        <v>167</v>
      </c>
      <c r="C70" s="185"/>
      <c r="D70" s="1041"/>
      <c r="E70" s="1201">
        <f t="shared" si="11"/>
        <v>-2.2999999999999998</v>
      </c>
      <c r="F70" s="1194">
        <f t="shared" si="12"/>
        <v>1.1000000000000001</v>
      </c>
      <c r="G70" s="1169">
        <f t="shared" si="13"/>
        <v>1.2</v>
      </c>
      <c r="H70" s="1195">
        <f t="shared" si="14"/>
        <v>-0.1</v>
      </c>
      <c r="I70" s="86"/>
      <c r="J70" s="86"/>
      <c r="K70" s="86"/>
      <c r="L70" s="86"/>
      <c r="M70" s="86"/>
      <c r="N70" s="86"/>
      <c r="O70" s="87"/>
      <c r="R70" s="1032" t="s">
        <v>149</v>
      </c>
      <c r="S70" s="185"/>
      <c r="T70" s="1041"/>
      <c r="U70" s="1066">
        <v>-23</v>
      </c>
      <c r="V70" s="1068">
        <v>11</v>
      </c>
      <c r="W70" s="1068">
        <v>12</v>
      </c>
      <c r="X70" s="1151">
        <v>-1</v>
      </c>
    </row>
    <row r="71" spans="2:24">
      <c r="B71" s="194" t="s">
        <v>48</v>
      </c>
      <c r="C71" s="172"/>
      <c r="D71" s="1043"/>
      <c r="E71" s="1197">
        <f>IF(U71="","",U71/10)</f>
        <v>187</v>
      </c>
      <c r="F71" s="1194">
        <f t="shared" si="12"/>
        <v>99.9</v>
      </c>
      <c r="G71" s="1194">
        <f t="shared" si="13"/>
        <v>96.9</v>
      </c>
      <c r="H71" s="1198">
        <f t="shared" si="14"/>
        <v>149.5</v>
      </c>
      <c r="I71" s="86"/>
      <c r="J71" s="86"/>
      <c r="K71" s="86"/>
      <c r="L71" s="86"/>
      <c r="M71" s="86"/>
      <c r="N71" s="86"/>
      <c r="O71" s="1113"/>
      <c r="R71" s="194" t="s">
        <v>150</v>
      </c>
      <c r="S71" s="172"/>
      <c r="T71" s="1043"/>
      <c r="U71" s="1059">
        <v>1870</v>
      </c>
      <c r="V71" s="1060">
        <v>999</v>
      </c>
      <c r="W71" s="1060">
        <v>969</v>
      </c>
      <c r="X71" s="1150">
        <v>1495</v>
      </c>
    </row>
    <row r="72" spans="2:24">
      <c r="B72" s="196"/>
      <c r="C72" s="178"/>
      <c r="D72" s="1037" t="s">
        <v>146</v>
      </c>
      <c r="E72" s="1170">
        <f>IF(U72="","",U72)</f>
        <v>51.9</v>
      </c>
      <c r="F72" s="1188">
        <f t="shared" ref="F72:H72" si="17">IF(V72="","",V72)</f>
        <v>42.4</v>
      </c>
      <c r="G72" s="1188">
        <f t="shared" si="17"/>
        <v>43</v>
      </c>
      <c r="H72" s="1189">
        <f t="shared" si="17"/>
        <v>34.1</v>
      </c>
      <c r="I72" s="86"/>
      <c r="J72" s="86"/>
      <c r="K72" s="86"/>
      <c r="L72" s="86"/>
      <c r="M72" s="86"/>
      <c r="N72" s="86"/>
      <c r="O72" s="87"/>
      <c r="R72" s="196"/>
      <c r="S72" s="178"/>
      <c r="T72" s="1037" t="s">
        <v>147</v>
      </c>
      <c r="U72" s="1071">
        <v>51.9</v>
      </c>
      <c r="V72" s="1072">
        <v>42.4</v>
      </c>
      <c r="W72" s="1072">
        <v>43</v>
      </c>
      <c r="X72" s="1152">
        <v>34.1</v>
      </c>
    </row>
    <row r="73" spans="2:24">
      <c r="B73" s="197" t="s">
        <v>49</v>
      </c>
      <c r="C73" s="185"/>
      <c r="D73" s="198"/>
      <c r="E73" s="1182">
        <v>-1.4E-2</v>
      </c>
      <c r="F73" s="1187">
        <v>-1.4999999999999999E-2</v>
      </c>
      <c r="G73" s="1187">
        <v>-1.4999999999999999E-2</v>
      </c>
      <c r="H73" s="1168">
        <v>-1.6E-2</v>
      </c>
      <c r="I73" s="86"/>
      <c r="J73" s="86"/>
      <c r="K73" s="86"/>
      <c r="L73" s="86"/>
      <c r="M73" s="86"/>
      <c r="N73" s="86"/>
      <c r="O73" s="1113"/>
      <c r="Q73" s="1180"/>
      <c r="R73" s="197" t="s">
        <v>87</v>
      </c>
      <c r="S73" s="185"/>
      <c r="T73" s="1044"/>
      <c r="U73" s="1066" t="s">
        <v>151</v>
      </c>
      <c r="V73" s="1068" t="s">
        <v>151</v>
      </c>
      <c r="W73" s="1068" t="s">
        <v>151</v>
      </c>
      <c r="X73" s="1151" t="s">
        <v>151</v>
      </c>
    </row>
    <row r="74" spans="2:24">
      <c r="B74" s="197" t="s">
        <v>51</v>
      </c>
      <c r="C74" s="185"/>
      <c r="D74" s="1044"/>
      <c r="E74" s="1201">
        <f t="shared" ref="E74:E79" si="18">IF(U74="","",U74/10)</f>
        <v>1.6</v>
      </c>
      <c r="F74" s="1169">
        <f t="shared" ref="F74:F79" si="19">IF(V74="","",V74/10)</f>
        <v>0.8</v>
      </c>
      <c r="G74" s="1169">
        <f t="shared" ref="G74:G79" si="20">IF(W74="","",W74/10)</f>
        <v>-1.8</v>
      </c>
      <c r="H74" s="1195">
        <f t="shared" ref="H74:H79" si="21">IF(X74="","",X74/10)</f>
        <v>-0.5</v>
      </c>
      <c r="I74" s="86"/>
      <c r="J74" s="86"/>
      <c r="K74" s="86"/>
      <c r="L74" s="86"/>
      <c r="M74" s="86"/>
      <c r="N74" s="86"/>
      <c r="O74" s="87"/>
      <c r="Q74" s="1180"/>
      <c r="R74" s="197" t="s">
        <v>152</v>
      </c>
      <c r="S74" s="185"/>
      <c r="T74" s="1044"/>
      <c r="U74" s="1066">
        <v>16</v>
      </c>
      <c r="V74" s="1068">
        <v>8</v>
      </c>
      <c r="W74" s="1068">
        <v>-18</v>
      </c>
      <c r="X74" s="1151">
        <v>-5</v>
      </c>
    </row>
    <row r="75" spans="2:24">
      <c r="B75" s="197" t="s">
        <v>89</v>
      </c>
      <c r="C75" s="185"/>
      <c r="D75" s="1044"/>
      <c r="E75" s="1201">
        <f t="shared" si="18"/>
        <v>-2.4</v>
      </c>
      <c r="F75" s="1169">
        <f t="shared" si="19"/>
        <v>0</v>
      </c>
      <c r="G75" s="1169">
        <f t="shared" si="20"/>
        <v>0</v>
      </c>
      <c r="H75" s="1195">
        <f t="shared" si="21"/>
        <v>0.3</v>
      </c>
      <c r="I75" s="86"/>
      <c r="J75" s="86"/>
      <c r="K75" s="86"/>
      <c r="L75" s="86"/>
      <c r="M75" s="86"/>
      <c r="N75" s="86"/>
      <c r="O75" s="1113"/>
      <c r="R75" s="197" t="s">
        <v>153</v>
      </c>
      <c r="S75" s="185"/>
      <c r="T75" s="1044"/>
      <c r="U75" s="1066">
        <v>-24</v>
      </c>
      <c r="V75" s="1068">
        <v>0</v>
      </c>
      <c r="W75" s="1068">
        <v>0</v>
      </c>
      <c r="X75" s="1151">
        <v>3</v>
      </c>
    </row>
    <row r="76" spans="2:24">
      <c r="B76" s="161" t="s">
        <v>52</v>
      </c>
      <c r="C76" s="162"/>
      <c r="D76" s="1045"/>
      <c r="E76" s="1197">
        <f t="shared" si="18"/>
        <v>186.2</v>
      </c>
      <c r="F76" s="1194">
        <f t="shared" si="19"/>
        <v>100.7</v>
      </c>
      <c r="G76" s="1194">
        <f t="shared" si="20"/>
        <v>95</v>
      </c>
      <c r="H76" s="1198">
        <f t="shared" si="21"/>
        <v>149.19999999999999</v>
      </c>
      <c r="I76" s="86"/>
      <c r="J76" s="86"/>
      <c r="K76" s="86"/>
      <c r="L76" s="86"/>
      <c r="M76" s="86"/>
      <c r="N76" s="86"/>
      <c r="O76" s="87"/>
      <c r="R76" s="161" t="s">
        <v>154</v>
      </c>
      <c r="S76" s="162"/>
      <c r="T76" s="1045"/>
      <c r="U76" s="1059">
        <v>1862</v>
      </c>
      <c r="V76" s="1060">
        <v>1007</v>
      </c>
      <c r="W76" s="1060">
        <v>950</v>
      </c>
      <c r="X76" s="1150">
        <v>1492</v>
      </c>
    </row>
    <row r="77" spans="2:24">
      <c r="B77" s="163"/>
      <c r="C77" s="164"/>
      <c r="D77" s="1035" t="s">
        <v>146</v>
      </c>
      <c r="E77" s="1170">
        <f>IF(U77="","",U77)</f>
        <v>51.7</v>
      </c>
      <c r="F77" s="1188">
        <f t="shared" ref="F77:H77" si="22">IF(V77="","",V77)</f>
        <v>42.7</v>
      </c>
      <c r="G77" s="1188">
        <f t="shared" si="22"/>
        <v>42.2</v>
      </c>
      <c r="H77" s="1189">
        <f t="shared" si="22"/>
        <v>34</v>
      </c>
      <c r="I77" s="86"/>
      <c r="J77" s="86"/>
      <c r="K77" s="86"/>
      <c r="L77" s="86"/>
      <c r="M77" s="86"/>
      <c r="N77" s="86"/>
      <c r="O77" s="1113"/>
      <c r="R77" s="163"/>
      <c r="S77" s="164"/>
      <c r="T77" s="1035" t="s">
        <v>147</v>
      </c>
      <c r="U77" s="1071">
        <v>51.7</v>
      </c>
      <c r="V77" s="1072">
        <v>42.7</v>
      </c>
      <c r="W77" s="1072">
        <v>42.2</v>
      </c>
      <c r="X77" s="1152">
        <v>34</v>
      </c>
    </row>
    <row r="78" spans="2:24">
      <c r="B78" s="197" t="s">
        <v>53</v>
      </c>
      <c r="C78" s="185"/>
      <c r="D78" s="1044"/>
      <c r="E78" s="1197">
        <f t="shared" si="18"/>
        <v>-54.4</v>
      </c>
      <c r="F78" s="1194">
        <f t="shared" si="19"/>
        <v>-28.3</v>
      </c>
      <c r="G78" s="1194">
        <f t="shared" si="20"/>
        <v>-27.2</v>
      </c>
      <c r="H78" s="1198">
        <f t="shared" si="21"/>
        <v>-46.7</v>
      </c>
      <c r="I78" s="86"/>
      <c r="J78" s="86"/>
      <c r="K78" s="86"/>
      <c r="L78" s="86"/>
      <c r="M78" s="86"/>
      <c r="N78" s="86"/>
      <c r="O78" s="87"/>
      <c r="R78" s="197" t="s">
        <v>155</v>
      </c>
      <c r="S78" s="185"/>
      <c r="T78" s="1044"/>
      <c r="U78" s="1066">
        <v>-544</v>
      </c>
      <c r="V78" s="1068">
        <v>-283</v>
      </c>
      <c r="W78" s="1068">
        <v>-272</v>
      </c>
      <c r="X78" s="1151">
        <v>-467</v>
      </c>
    </row>
    <row r="79" spans="2:24">
      <c r="B79" s="171" t="s">
        <v>54</v>
      </c>
      <c r="C79" s="172"/>
      <c r="D79" s="1043"/>
      <c r="E79" s="1197">
        <f t="shared" si="18"/>
        <v>131.80000000000001</v>
      </c>
      <c r="F79" s="1194">
        <f t="shared" si="19"/>
        <v>72.400000000000006</v>
      </c>
      <c r="G79" s="1194">
        <f t="shared" si="20"/>
        <v>67.8</v>
      </c>
      <c r="H79" s="1198">
        <f t="shared" si="21"/>
        <v>102.5</v>
      </c>
      <c r="I79" s="86"/>
      <c r="J79" s="86"/>
      <c r="K79" s="86"/>
      <c r="L79" s="86"/>
      <c r="M79" s="86"/>
      <c r="N79" s="86"/>
      <c r="O79" s="1113"/>
      <c r="R79" s="171" t="s">
        <v>156</v>
      </c>
      <c r="S79" s="172"/>
      <c r="T79" s="1043"/>
      <c r="U79" s="1059">
        <v>1318</v>
      </c>
      <c r="V79" s="1060">
        <v>724</v>
      </c>
      <c r="W79" s="1060">
        <v>678</v>
      </c>
      <c r="X79" s="1150">
        <v>1025</v>
      </c>
    </row>
    <row r="80" spans="2:24">
      <c r="B80" s="200"/>
      <c r="C80" s="201"/>
      <c r="D80" s="1163" t="s">
        <v>146</v>
      </c>
      <c r="E80" s="1184">
        <f>IF(U80="","",U80)</f>
        <v>36.6</v>
      </c>
      <c r="F80" s="1186">
        <f t="shared" ref="F80:H80" si="23">IF(V80="","",V80)</f>
        <v>30.7</v>
      </c>
      <c r="G80" s="1186">
        <f t="shared" si="23"/>
        <v>30.1</v>
      </c>
      <c r="H80" s="1181">
        <f t="shared" si="23"/>
        <v>23.4</v>
      </c>
      <c r="I80" s="86"/>
      <c r="J80" s="86"/>
      <c r="K80" s="86"/>
      <c r="L80" s="86"/>
      <c r="M80" s="86"/>
      <c r="N80" s="86"/>
      <c r="R80" s="200"/>
      <c r="S80" s="201"/>
      <c r="T80" s="1046" t="s">
        <v>147</v>
      </c>
      <c r="U80" s="1071">
        <v>36.6</v>
      </c>
      <c r="V80" s="1072">
        <v>30.7</v>
      </c>
      <c r="W80" s="1072">
        <v>30.1</v>
      </c>
      <c r="X80" s="1152">
        <v>23.4</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55</v>
      </c>
      <c r="C82" s="211"/>
      <c r="D82" s="1048"/>
      <c r="E82" s="1190" t="str">
        <f t="shared" ref="E82:E85" si="24">IF(U82="","",U82/10)</f>
        <v/>
      </c>
      <c r="F82" s="1173" t="str">
        <f t="shared" ref="F82:F85" si="25">IF(V82="","",V82/10)</f>
        <v/>
      </c>
      <c r="G82" s="1174" t="str">
        <f t="shared" ref="G82:G85" si="26">IF(W82="","",W82/10)</f>
        <v/>
      </c>
      <c r="H82" s="1175" t="str">
        <f t="shared" ref="H82:H85" si="27">IF(X82="","",X82/10)</f>
        <v/>
      </c>
      <c r="I82" s="86"/>
      <c r="J82" s="86"/>
      <c r="K82" s="86"/>
      <c r="L82" s="86"/>
      <c r="M82" s="86"/>
      <c r="N82" s="86"/>
      <c r="R82" s="210" t="s">
        <v>157</v>
      </c>
      <c r="S82" s="211"/>
      <c r="T82" s="1048"/>
      <c r="U82" s="213"/>
      <c r="V82" s="214"/>
      <c r="W82" s="214"/>
      <c r="X82" s="1166"/>
    </row>
    <row r="83" spans="2:25">
      <c r="B83" s="219"/>
      <c r="C83" s="185" t="s">
        <v>119</v>
      </c>
      <c r="D83" s="1044"/>
      <c r="E83" s="1197">
        <f t="shared" si="24"/>
        <v>131.80000000000001</v>
      </c>
      <c r="F83" s="1194">
        <f t="shared" si="25"/>
        <v>72.400000000000006</v>
      </c>
      <c r="G83" s="1194">
        <f t="shared" si="26"/>
        <v>67.8</v>
      </c>
      <c r="H83" s="1198">
        <f t="shared" si="27"/>
        <v>102.5</v>
      </c>
      <c r="I83" s="86"/>
      <c r="J83" s="86"/>
      <c r="K83" s="86"/>
      <c r="L83" s="86"/>
      <c r="M83" s="86"/>
      <c r="N83" s="86"/>
      <c r="R83" s="219"/>
      <c r="S83" s="185" t="s">
        <v>94</v>
      </c>
      <c r="T83" s="1044"/>
      <c r="U83" s="1059">
        <v>1318</v>
      </c>
      <c r="V83" s="1060">
        <v>724</v>
      </c>
      <c r="W83" s="1060">
        <v>678</v>
      </c>
      <c r="X83" s="1150">
        <v>1025</v>
      </c>
    </row>
    <row r="84" spans="2:25">
      <c r="B84" s="220"/>
      <c r="C84" s="221" t="s">
        <v>120</v>
      </c>
      <c r="D84" s="1049"/>
      <c r="E84" s="1176">
        <f t="shared" si="24"/>
        <v>0</v>
      </c>
      <c r="F84" s="1121">
        <f t="shared" si="25"/>
        <v>0</v>
      </c>
      <c r="G84" s="1135">
        <f t="shared" si="26"/>
        <v>0</v>
      </c>
      <c r="H84" s="1158">
        <f t="shared" si="27"/>
        <v>0</v>
      </c>
      <c r="I84" s="86"/>
      <c r="J84" s="86"/>
      <c r="K84" s="86"/>
      <c r="L84" s="86"/>
      <c r="M84" s="86"/>
      <c r="N84" s="86"/>
      <c r="R84" s="220"/>
      <c r="S84" s="221" t="s">
        <v>158</v>
      </c>
      <c r="T84" s="1049"/>
      <c r="U84" s="1092">
        <v>0</v>
      </c>
      <c r="V84" s="1093">
        <v>0</v>
      </c>
      <c r="W84" s="1093">
        <v>0</v>
      </c>
      <c r="X84" s="1153">
        <v>0</v>
      </c>
    </row>
    <row r="85" spans="2:25">
      <c r="B85" s="210" t="s">
        <v>121</v>
      </c>
      <c r="C85" s="211"/>
      <c r="D85" s="1050"/>
      <c r="E85" s="1177" t="str">
        <f t="shared" si="24"/>
        <v/>
      </c>
      <c r="F85" s="1137" t="str">
        <f t="shared" si="25"/>
        <v/>
      </c>
      <c r="G85" s="1131" t="str">
        <f t="shared" si="26"/>
        <v/>
      </c>
      <c r="H85" s="1159" t="str">
        <f t="shared" si="27"/>
        <v/>
      </c>
      <c r="I85" s="86"/>
      <c r="J85" s="86"/>
      <c r="K85" s="86"/>
      <c r="L85" s="86"/>
      <c r="M85" s="86"/>
      <c r="N85" s="86"/>
      <c r="R85" s="210" t="s">
        <v>159</v>
      </c>
      <c r="S85" s="211"/>
      <c r="T85" s="1050"/>
      <c r="U85" s="1099"/>
      <c r="V85" s="1085"/>
      <c r="W85" s="1085"/>
      <c r="X85" s="1154"/>
    </row>
    <row r="86" spans="2:25">
      <c r="B86" s="219"/>
      <c r="C86" s="185" t="s">
        <v>122</v>
      </c>
      <c r="D86" s="1038"/>
      <c r="E86" s="1202">
        <f>IF(U86="","",U86)</f>
        <v>80.14</v>
      </c>
      <c r="F86" s="1199">
        <f t="shared" ref="F86:H86" si="28">IF(V86="","",V86)</f>
        <v>44</v>
      </c>
      <c r="G86" s="1199">
        <f t="shared" si="28"/>
        <v>41.21</v>
      </c>
      <c r="H86" s="1178">
        <f t="shared" si="28"/>
        <v>62.3</v>
      </c>
      <c r="I86" s="86"/>
      <c r="J86" s="86"/>
      <c r="K86" s="86"/>
      <c r="L86" s="86"/>
      <c r="M86" s="86"/>
      <c r="N86" s="86"/>
      <c r="R86" s="219"/>
      <c r="S86" s="185" t="s">
        <v>160</v>
      </c>
      <c r="T86" s="1038"/>
      <c r="U86" s="1102">
        <v>80.14</v>
      </c>
      <c r="V86" s="1103">
        <v>44</v>
      </c>
      <c r="W86" s="1103">
        <v>41.21</v>
      </c>
      <c r="X86" s="1155">
        <v>62.3</v>
      </c>
    </row>
    <row r="87" spans="2:25">
      <c r="B87" s="226"/>
      <c r="C87" s="227" t="s">
        <v>123</v>
      </c>
      <c r="D87" s="1051"/>
      <c r="E87" s="1179">
        <f>IF(U87="","",U87)</f>
        <v>80.09</v>
      </c>
      <c r="F87" s="1185">
        <f t="shared" ref="F87" si="29">IF(V87="","",V87)</f>
        <v>43.99</v>
      </c>
      <c r="G87" s="1185">
        <f t="shared" ref="G87" si="30">IF(W87="","",W87)</f>
        <v>41.2</v>
      </c>
      <c r="H87" s="1192">
        <f t="shared" ref="H87" si="31">IF(X87="","",X87)</f>
        <v>62.28</v>
      </c>
      <c r="I87" s="86"/>
      <c r="J87" s="86"/>
      <c r="K87" s="86"/>
      <c r="L87" s="86"/>
      <c r="M87" s="86"/>
      <c r="N87" s="86"/>
      <c r="R87" s="226"/>
      <c r="S87" s="227" t="s">
        <v>161</v>
      </c>
      <c r="T87" s="1051"/>
      <c r="U87" s="1106">
        <v>80.09</v>
      </c>
      <c r="V87" s="1107">
        <v>43.99</v>
      </c>
      <c r="W87" s="1107">
        <v>41.2</v>
      </c>
      <c r="X87" s="1156">
        <v>62.28</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headerFooter>
    <oddHeader>&amp;L&amp;"Calibri"&amp;10&amp;KFF0000 Internal - 社外秘&amp;1#_x000D_</oddHeader>
    <oddFooter>&amp;L_x000D_&amp;1#&amp;"Calibri"&amp;10&amp;KFF0000 Internal - 社外秘</oddFooter>
  </headerFooter>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2"/>
  <sheetViews>
    <sheetView view="pageBreakPreview" zoomScaleNormal="100" zoomScaleSheetLayoutView="100" workbookViewId="0"/>
  </sheetViews>
  <sheetFormatPr baseColWidth="10" defaultColWidth="9" defaultRowHeight="14"/>
  <cols>
    <col min="1" max="2" width="2.5" style="128" customWidth="1"/>
    <col min="3" max="3" width="35.5" style="128" customWidth="1"/>
    <col min="4" max="8" width="9.5" style="128" customWidth="1"/>
    <col min="9" max="9" width="6" style="128" customWidth="1"/>
    <col min="10" max="10" width="9.5" style="128" customWidth="1"/>
    <col min="11" max="11" width="6.1640625" style="128" customWidth="1"/>
    <col min="12" max="12" width="9.5" style="128" customWidth="1"/>
    <col min="13" max="13" width="6.1640625" style="128" customWidth="1"/>
    <col min="14" max="14" width="9.5" style="128" customWidth="1"/>
    <col min="15" max="15" width="6" style="128" customWidth="1"/>
    <col min="16" max="16" width="9.5" style="128" customWidth="1"/>
    <col min="17" max="17" width="7.5" style="128" customWidth="1"/>
    <col min="18" max="18" width="9.5" style="128" bestFit="1" customWidth="1"/>
    <col min="19" max="16384" width="9" style="128"/>
  </cols>
  <sheetData>
    <row r="1" spans="1:22" ht="15" customHeight="1">
      <c r="A1" s="232"/>
      <c r="N1" s="6"/>
      <c r="O1" s="233"/>
      <c r="U1" s="129"/>
    </row>
    <row r="2" spans="1:22" ht="15" customHeight="1">
      <c r="A2" s="11" t="s">
        <v>168</v>
      </c>
    </row>
    <row r="3" spans="1:22" ht="15" customHeight="1" thickBot="1">
      <c r="D3" s="130">
        <v>3</v>
      </c>
      <c r="G3" s="129"/>
      <c r="O3" s="129" t="s">
        <v>34</v>
      </c>
    </row>
    <row r="4" spans="1:22" s="131" customFormat="1" ht="17">
      <c r="A4" s="1970"/>
      <c r="B4" s="1971"/>
      <c r="C4" s="1979"/>
      <c r="D4" s="1984" t="s">
        <v>26</v>
      </c>
      <c r="E4" s="1985"/>
      <c r="F4" s="1985"/>
      <c r="G4" s="1985"/>
      <c r="H4" s="1986" t="s">
        <v>26</v>
      </c>
      <c r="I4" s="1987"/>
      <c r="J4" s="1987"/>
      <c r="K4" s="1987"/>
      <c r="L4" s="1987"/>
      <c r="M4" s="1987"/>
      <c r="N4" s="1987"/>
      <c r="O4" s="1988"/>
      <c r="P4" s="234"/>
    </row>
    <row r="5" spans="1:22" s="131" customFormat="1" ht="17">
      <c r="A5" s="1972"/>
      <c r="B5" s="1973"/>
      <c r="C5" s="1980"/>
      <c r="D5" s="1989">
        <v>2024</v>
      </c>
      <c r="E5" s="1990"/>
      <c r="F5" s="1990"/>
      <c r="G5" s="1990"/>
      <c r="H5" s="2014">
        <v>2025</v>
      </c>
      <c r="I5" s="2015"/>
      <c r="J5" s="2015"/>
      <c r="K5" s="2015"/>
      <c r="L5" s="2015"/>
      <c r="M5" s="2015"/>
      <c r="N5" s="2015"/>
      <c r="O5" s="2016"/>
      <c r="P5" s="234"/>
    </row>
    <row r="6" spans="1:22" s="131" customFormat="1" ht="13.25" customHeight="1">
      <c r="A6" s="1972"/>
      <c r="B6" s="1973"/>
      <c r="C6" s="1980"/>
      <c r="D6" s="132" t="s">
        <v>14</v>
      </c>
      <c r="E6" s="133" t="s">
        <v>15</v>
      </c>
      <c r="F6" s="133" t="s">
        <v>16</v>
      </c>
      <c r="G6" s="134" t="s">
        <v>17</v>
      </c>
      <c r="H6" s="911" t="s">
        <v>14</v>
      </c>
      <c r="I6" s="2017" t="s">
        <v>105</v>
      </c>
      <c r="J6" s="912" t="s">
        <v>15</v>
      </c>
      <c r="K6" s="2017" t="s">
        <v>105</v>
      </c>
      <c r="L6" s="912" t="s">
        <v>16</v>
      </c>
      <c r="M6" s="2017" t="s">
        <v>105</v>
      </c>
      <c r="N6" s="913" t="s">
        <v>17</v>
      </c>
      <c r="O6" s="1995" t="s">
        <v>105</v>
      </c>
      <c r="P6" s="234"/>
    </row>
    <row r="7" spans="1:22" s="131" customFormat="1" ht="17">
      <c r="A7" s="1981"/>
      <c r="B7" s="1982"/>
      <c r="C7" s="1983"/>
      <c r="D7" s="136" t="s">
        <v>19</v>
      </c>
      <c r="E7" s="137" t="s">
        <v>19</v>
      </c>
      <c r="F7" s="137" t="s">
        <v>19</v>
      </c>
      <c r="G7" s="138" t="s">
        <v>19</v>
      </c>
      <c r="H7" s="139" t="s">
        <v>19</v>
      </c>
      <c r="I7" s="1994"/>
      <c r="J7" s="137" t="s">
        <v>19</v>
      </c>
      <c r="K7" s="1994"/>
      <c r="L7" s="137" t="s">
        <v>19</v>
      </c>
      <c r="M7" s="1994"/>
      <c r="N7" s="138" t="s">
        <v>19</v>
      </c>
      <c r="O7" s="1996"/>
      <c r="P7" s="234"/>
    </row>
    <row r="8" spans="1:22" ht="15" customHeight="1">
      <c r="A8" s="140" t="s">
        <v>39</v>
      </c>
      <c r="B8" s="141"/>
      <c r="C8" s="142"/>
      <c r="D8" s="235">
        <v>236.9</v>
      </c>
      <c r="E8" s="236">
        <v>552.9</v>
      </c>
      <c r="F8" s="236">
        <v>868.5</v>
      </c>
      <c r="G8" s="237">
        <v>1170.5999999999999</v>
      </c>
      <c r="H8" s="143">
        <v>288.5</v>
      </c>
      <c r="I8" s="144">
        <v>21.8</v>
      </c>
      <c r="J8" s="145">
        <v>578.5</v>
      </c>
      <c r="K8" s="144">
        <v>4.5999999999999996</v>
      </c>
      <c r="L8" s="238"/>
      <c r="M8" s="144"/>
      <c r="N8" s="343"/>
      <c r="O8" s="239"/>
      <c r="P8" s="234"/>
      <c r="Q8" s="146"/>
      <c r="R8" s="240"/>
      <c r="S8" s="146"/>
      <c r="T8" s="146"/>
      <c r="U8" s="146"/>
      <c r="V8" s="146"/>
    </row>
    <row r="9" spans="1:22" ht="15" customHeight="1">
      <c r="A9" s="140"/>
      <c r="B9" s="147" t="s">
        <v>41</v>
      </c>
      <c r="C9" s="148"/>
      <c r="D9" s="241">
        <v>204.5</v>
      </c>
      <c r="E9" s="242">
        <v>485.5</v>
      </c>
      <c r="F9" s="242">
        <v>750.3</v>
      </c>
      <c r="G9" s="243">
        <v>997.9</v>
      </c>
      <c r="H9" s="149">
        <v>259.7</v>
      </c>
      <c r="I9" s="150">
        <v>27</v>
      </c>
      <c r="J9" s="151">
        <v>511.4</v>
      </c>
      <c r="K9" s="150">
        <v>5.3</v>
      </c>
      <c r="L9" s="245"/>
      <c r="M9" s="150"/>
      <c r="N9" s="344"/>
      <c r="O9" s="246"/>
      <c r="P9" s="234"/>
      <c r="Q9" s="146"/>
      <c r="R9" s="240"/>
      <c r="S9" s="146"/>
      <c r="T9" s="146"/>
      <c r="U9" s="146"/>
      <c r="V9" s="146"/>
    </row>
    <row r="10" spans="1:22" ht="15" customHeight="1">
      <c r="A10" s="140"/>
      <c r="B10" s="152"/>
      <c r="C10" s="153" t="s">
        <v>107</v>
      </c>
      <c r="D10" s="247">
        <v>103.2</v>
      </c>
      <c r="E10" s="248">
        <v>217.2</v>
      </c>
      <c r="F10" s="248">
        <v>331.7</v>
      </c>
      <c r="G10" s="249">
        <v>461.1</v>
      </c>
      <c r="H10" s="155">
        <v>103</v>
      </c>
      <c r="I10" s="156">
        <v>-0.2</v>
      </c>
      <c r="J10" s="157">
        <v>223.3</v>
      </c>
      <c r="K10" s="156">
        <v>2.8</v>
      </c>
      <c r="L10" s="251"/>
      <c r="M10" s="156"/>
      <c r="N10" s="251"/>
      <c r="O10" s="910"/>
      <c r="P10" s="234"/>
      <c r="Q10" s="146"/>
      <c r="R10" s="240"/>
      <c r="S10" s="146"/>
      <c r="T10" s="146"/>
      <c r="U10" s="146"/>
      <c r="V10" s="146"/>
    </row>
    <row r="11" spans="1:22" ht="15" customHeight="1">
      <c r="A11" s="140"/>
      <c r="B11" s="152"/>
      <c r="C11" s="153" t="s">
        <v>108</v>
      </c>
      <c r="D11" s="247">
        <v>101.3</v>
      </c>
      <c r="E11" s="248">
        <v>268.39999999999998</v>
      </c>
      <c r="F11" s="248">
        <v>418.7</v>
      </c>
      <c r="G11" s="249">
        <v>536.79999999999995</v>
      </c>
      <c r="H11" s="155">
        <v>156.69999999999999</v>
      </c>
      <c r="I11" s="156">
        <v>54.7</v>
      </c>
      <c r="J11" s="157">
        <v>288.10000000000002</v>
      </c>
      <c r="K11" s="156">
        <v>7.3</v>
      </c>
      <c r="L11" s="251"/>
      <c r="M11" s="156"/>
      <c r="N11" s="251"/>
      <c r="O11" s="252"/>
      <c r="R11" s="240"/>
      <c r="S11" s="146"/>
      <c r="T11" s="146"/>
      <c r="U11" s="146"/>
      <c r="V11" s="146"/>
    </row>
    <row r="12" spans="1:22" ht="15" customHeight="1">
      <c r="A12" s="140"/>
      <c r="B12" s="152" t="s">
        <v>42</v>
      </c>
      <c r="C12" s="148"/>
      <c r="D12" s="241">
        <v>32.5</v>
      </c>
      <c r="E12" s="242">
        <v>67.3</v>
      </c>
      <c r="F12" s="242">
        <v>118.2</v>
      </c>
      <c r="G12" s="243">
        <v>172.7</v>
      </c>
      <c r="H12" s="149">
        <v>28.7</v>
      </c>
      <c r="I12" s="150">
        <v>-11.7</v>
      </c>
      <c r="J12" s="151">
        <v>67</v>
      </c>
      <c r="K12" s="150">
        <v>-0.4</v>
      </c>
      <c r="L12" s="245"/>
      <c r="M12" s="150"/>
      <c r="N12" s="245"/>
      <c r="O12" s="246"/>
      <c r="R12" s="240"/>
      <c r="S12" s="146"/>
      <c r="T12" s="146"/>
      <c r="U12" s="146"/>
      <c r="V12" s="146"/>
    </row>
    <row r="13" spans="1:22" ht="15" customHeight="1">
      <c r="A13" s="140"/>
      <c r="B13" s="158"/>
      <c r="C13" s="159" t="s">
        <v>109</v>
      </c>
      <c r="D13" s="247">
        <v>21</v>
      </c>
      <c r="E13" s="248">
        <v>54.8</v>
      </c>
      <c r="F13" s="248">
        <v>94.5</v>
      </c>
      <c r="G13" s="249">
        <v>147.4</v>
      </c>
      <c r="H13" s="155">
        <v>25.3</v>
      </c>
      <c r="I13" s="160">
        <v>20.5</v>
      </c>
      <c r="J13" s="157">
        <v>62.3</v>
      </c>
      <c r="K13" s="160">
        <v>13.7</v>
      </c>
      <c r="L13" s="251"/>
      <c r="M13" s="160"/>
      <c r="N13" s="251"/>
      <c r="O13" s="253"/>
      <c r="R13" s="240"/>
      <c r="S13" s="146"/>
      <c r="T13" s="146"/>
      <c r="U13" s="146"/>
      <c r="V13" s="146"/>
    </row>
    <row r="14" spans="1:22" ht="15" customHeight="1">
      <c r="A14" s="140"/>
      <c r="B14" s="158"/>
      <c r="C14" s="159" t="s">
        <v>169</v>
      </c>
      <c r="D14" s="247">
        <v>20.399999999999999</v>
      </c>
      <c r="E14" s="248">
        <v>53.7</v>
      </c>
      <c r="F14" s="248">
        <v>92.6</v>
      </c>
      <c r="G14" s="249">
        <v>144.69999999999999</v>
      </c>
      <c r="H14" s="155">
        <v>24.5</v>
      </c>
      <c r="I14" s="160">
        <v>20.100000000000001</v>
      </c>
      <c r="J14" s="157">
        <v>59.9</v>
      </c>
      <c r="K14" s="160">
        <v>11.5</v>
      </c>
      <c r="L14" s="251"/>
      <c r="M14" s="160"/>
      <c r="N14" s="251"/>
      <c r="O14" s="253"/>
      <c r="R14" s="240"/>
      <c r="S14" s="146"/>
      <c r="T14" s="146"/>
      <c r="U14" s="146"/>
      <c r="V14" s="146"/>
    </row>
    <row r="15" spans="1:22" ht="15" customHeight="1">
      <c r="A15" s="140"/>
      <c r="B15" s="158"/>
      <c r="C15" s="159" t="s">
        <v>111</v>
      </c>
      <c r="D15" s="1712">
        <v>11.5</v>
      </c>
      <c r="E15" s="248">
        <v>12.5</v>
      </c>
      <c r="F15" s="248">
        <v>23.8</v>
      </c>
      <c r="G15" s="249">
        <v>25.3</v>
      </c>
      <c r="H15" s="285">
        <v>3.4</v>
      </c>
      <c r="I15" s="160">
        <v>-70.400000000000006</v>
      </c>
      <c r="J15" s="157">
        <v>4.7</v>
      </c>
      <c r="K15" s="160">
        <v>-62.4</v>
      </c>
      <c r="L15" s="251"/>
      <c r="M15" s="160"/>
      <c r="N15" s="251"/>
      <c r="O15" s="253"/>
      <c r="R15" s="240"/>
      <c r="S15" s="146"/>
      <c r="T15" s="146"/>
      <c r="U15" s="146"/>
      <c r="V15" s="146"/>
    </row>
    <row r="16" spans="1:22" ht="15" customHeight="1">
      <c r="A16" s="161" t="s">
        <v>43</v>
      </c>
      <c r="B16" s="162"/>
      <c r="C16" s="162"/>
      <c r="D16" s="241">
        <v>-72.900000000000006</v>
      </c>
      <c r="E16" s="242">
        <v>-160.9</v>
      </c>
      <c r="F16" s="242">
        <v>-245.1</v>
      </c>
      <c r="G16" s="243">
        <v>-339.4</v>
      </c>
      <c r="H16" s="149">
        <v>-87.8</v>
      </c>
      <c r="I16" s="150">
        <v>20.399999999999999</v>
      </c>
      <c r="J16" s="151">
        <v>-175.9</v>
      </c>
      <c r="K16" s="150">
        <v>9.3000000000000007</v>
      </c>
      <c r="L16" s="245"/>
      <c r="M16" s="150"/>
      <c r="N16" s="245"/>
      <c r="O16" s="246"/>
      <c r="R16" s="240"/>
      <c r="S16" s="146"/>
      <c r="T16" s="146"/>
      <c r="U16" s="146"/>
      <c r="V16" s="146"/>
    </row>
    <row r="17" spans="1:22" s="256" customFormat="1" ht="15" customHeight="1">
      <c r="A17" s="163"/>
      <c r="B17" s="164"/>
      <c r="C17" s="165" t="s">
        <v>112</v>
      </c>
      <c r="D17" s="166">
        <v>35.6</v>
      </c>
      <c r="E17" s="167">
        <v>33.1</v>
      </c>
      <c r="F17" s="167">
        <v>32.700000000000003</v>
      </c>
      <c r="G17" s="168">
        <v>34</v>
      </c>
      <c r="H17" s="169">
        <v>33.799999999999997</v>
      </c>
      <c r="I17" s="1862" t="s">
        <v>40</v>
      </c>
      <c r="J17" s="170">
        <v>34.4</v>
      </c>
      <c r="K17" s="1921" t="s">
        <v>40</v>
      </c>
      <c r="L17" s="255"/>
      <c r="M17" s="1921"/>
      <c r="N17" s="255"/>
      <c r="O17" s="1922"/>
      <c r="Q17" s="128"/>
      <c r="R17" s="240"/>
      <c r="S17" s="146"/>
      <c r="T17" s="146"/>
      <c r="U17" s="146"/>
      <c r="V17" s="146"/>
    </row>
    <row r="18" spans="1:22" ht="15" customHeight="1">
      <c r="A18" s="171" t="s">
        <v>44</v>
      </c>
      <c r="B18" s="172"/>
      <c r="C18" s="172"/>
      <c r="D18" s="257">
        <v>164</v>
      </c>
      <c r="E18" s="258">
        <v>392</v>
      </c>
      <c r="F18" s="258">
        <v>623.4</v>
      </c>
      <c r="G18" s="259">
        <v>831.2</v>
      </c>
      <c r="H18" s="173">
        <v>200.6</v>
      </c>
      <c r="I18" s="174">
        <v>22.3</v>
      </c>
      <c r="J18" s="175">
        <v>402.6</v>
      </c>
      <c r="K18" s="174">
        <v>2.7</v>
      </c>
      <c r="L18" s="261"/>
      <c r="M18" s="174"/>
      <c r="N18" s="261"/>
      <c r="O18" s="262"/>
      <c r="R18" s="240"/>
      <c r="S18" s="146"/>
      <c r="T18" s="146"/>
      <c r="U18" s="146"/>
      <c r="V18" s="146"/>
    </row>
    <row r="19" spans="1:22" s="256" customFormat="1" ht="15" customHeight="1">
      <c r="A19" s="177"/>
      <c r="B19" s="178"/>
      <c r="C19" s="179" t="s">
        <v>113</v>
      </c>
      <c r="D19" s="180">
        <v>69.2</v>
      </c>
      <c r="E19" s="181">
        <v>70.900000000000006</v>
      </c>
      <c r="F19" s="181">
        <v>71.8</v>
      </c>
      <c r="G19" s="182">
        <v>71</v>
      </c>
      <c r="H19" s="183">
        <v>69.5</v>
      </c>
      <c r="I19" s="1864" t="s">
        <v>40</v>
      </c>
      <c r="J19" s="184">
        <v>69.599999999999994</v>
      </c>
      <c r="K19" s="1864" t="s">
        <v>40</v>
      </c>
      <c r="L19" s="264"/>
      <c r="M19" s="1924"/>
      <c r="N19" s="264"/>
      <c r="O19" s="1926"/>
      <c r="Q19" s="128"/>
      <c r="R19" s="240"/>
      <c r="S19" s="146"/>
      <c r="T19" s="146"/>
      <c r="U19" s="146"/>
      <c r="V19" s="146"/>
    </row>
    <row r="20" spans="1:22" ht="15" customHeight="1">
      <c r="A20" s="1027" t="s">
        <v>114</v>
      </c>
      <c r="B20" s="1265"/>
      <c r="C20" s="1265"/>
      <c r="D20" s="247">
        <v>-41.4</v>
      </c>
      <c r="E20" s="248">
        <v>-84.3</v>
      </c>
      <c r="F20" s="248">
        <v>-129.19999999999999</v>
      </c>
      <c r="G20" s="249">
        <v>-181.4</v>
      </c>
      <c r="H20" s="155">
        <v>-40.9</v>
      </c>
      <c r="I20" s="156">
        <v>-1.2</v>
      </c>
      <c r="J20" s="157">
        <v>-86.6</v>
      </c>
      <c r="K20" s="156">
        <v>2.7</v>
      </c>
      <c r="L20" s="251"/>
      <c r="M20" s="156"/>
      <c r="N20" s="251"/>
      <c r="O20" s="252"/>
      <c r="R20" s="240"/>
      <c r="S20" s="146"/>
      <c r="T20" s="146"/>
      <c r="U20" s="146"/>
      <c r="V20" s="146"/>
    </row>
    <row r="21" spans="1:22" s="256" customFormat="1" ht="15" customHeight="1">
      <c r="A21" s="1642"/>
      <c r="B21" s="1637"/>
      <c r="C21" s="1640" t="s">
        <v>113</v>
      </c>
      <c r="D21" s="186">
        <v>17.5</v>
      </c>
      <c r="E21" s="187">
        <v>15.2</v>
      </c>
      <c r="F21" s="187">
        <v>14.9</v>
      </c>
      <c r="G21" s="188">
        <v>15.5</v>
      </c>
      <c r="H21" s="189">
        <v>14.2</v>
      </c>
      <c r="I21" s="1885" t="s">
        <v>40</v>
      </c>
      <c r="J21" s="190">
        <v>15</v>
      </c>
      <c r="K21" s="1885" t="s">
        <v>40</v>
      </c>
      <c r="L21" s="265"/>
      <c r="M21" s="1923"/>
      <c r="N21" s="265"/>
      <c r="O21" s="1928"/>
      <c r="Q21" s="128"/>
      <c r="R21" s="240"/>
      <c r="S21" s="146"/>
      <c r="T21" s="146"/>
      <c r="U21" s="146"/>
      <c r="V21" s="146"/>
    </row>
    <row r="22" spans="1:22" ht="15" customHeight="1">
      <c r="A22" s="1027" t="s">
        <v>115</v>
      </c>
      <c r="B22" s="1643"/>
      <c r="C22" s="1641"/>
      <c r="D22" s="247">
        <v>-22.6</v>
      </c>
      <c r="E22" s="248">
        <v>-49.9</v>
      </c>
      <c r="F22" s="248">
        <v>-77.7</v>
      </c>
      <c r="G22" s="249">
        <v>-110.1</v>
      </c>
      <c r="H22" s="155">
        <v>-23.2</v>
      </c>
      <c r="I22" s="156">
        <v>2.7</v>
      </c>
      <c r="J22" s="157">
        <v>-51.6</v>
      </c>
      <c r="K22" s="156">
        <v>3.4</v>
      </c>
      <c r="L22" s="251"/>
      <c r="M22" s="156"/>
      <c r="N22" s="251"/>
      <c r="O22" s="252"/>
      <c r="R22" s="240"/>
      <c r="S22" s="146"/>
      <c r="T22" s="146"/>
      <c r="U22" s="146"/>
      <c r="V22" s="146"/>
    </row>
    <row r="23" spans="1:22" s="256" customFormat="1" ht="15" customHeight="1">
      <c r="A23" s="1642"/>
      <c r="B23" s="1637"/>
      <c r="C23" s="1640" t="s">
        <v>113</v>
      </c>
      <c r="D23" s="186">
        <v>9.5</v>
      </c>
      <c r="E23" s="187">
        <v>9</v>
      </c>
      <c r="F23" s="187">
        <v>8.9</v>
      </c>
      <c r="G23" s="188">
        <v>9.4</v>
      </c>
      <c r="H23" s="189">
        <v>8</v>
      </c>
      <c r="I23" s="1885" t="s">
        <v>40</v>
      </c>
      <c r="J23" s="190">
        <v>8.9</v>
      </c>
      <c r="K23" s="1885" t="s">
        <v>40</v>
      </c>
      <c r="L23" s="265"/>
      <c r="M23" s="1923"/>
      <c r="N23" s="265"/>
      <c r="O23" s="1928"/>
      <c r="Q23" s="128"/>
      <c r="R23" s="240"/>
      <c r="S23" s="146"/>
      <c r="T23" s="146"/>
      <c r="U23" s="146"/>
      <c r="V23" s="146"/>
    </row>
    <row r="24" spans="1:22" ht="15" customHeight="1">
      <c r="A24" s="1648" t="s">
        <v>116</v>
      </c>
      <c r="B24" s="1643"/>
      <c r="C24" s="1608"/>
      <c r="D24" s="247">
        <v>-0.2</v>
      </c>
      <c r="E24" s="248">
        <v>0.4</v>
      </c>
      <c r="F24" s="248">
        <v>2.1</v>
      </c>
      <c r="G24" s="249">
        <v>2.2999999999999998</v>
      </c>
      <c r="H24" s="155">
        <v>0.2</v>
      </c>
      <c r="I24" s="156" t="s">
        <v>40</v>
      </c>
      <c r="J24" s="157">
        <v>9</v>
      </c>
      <c r="K24" s="156" t="s">
        <v>170</v>
      </c>
      <c r="L24" s="251"/>
      <c r="M24" s="156"/>
      <c r="N24" s="251"/>
      <c r="O24" s="252"/>
      <c r="R24" s="240"/>
      <c r="S24" s="146"/>
      <c r="T24" s="146"/>
      <c r="U24" s="146"/>
      <c r="V24" s="146"/>
    </row>
    <row r="25" spans="1:22" ht="15" customHeight="1">
      <c r="A25" s="194" t="s">
        <v>48</v>
      </c>
      <c r="B25" s="172"/>
      <c r="C25" s="1036"/>
      <c r="D25" s="257">
        <v>99.9</v>
      </c>
      <c r="E25" s="258">
        <v>258.2</v>
      </c>
      <c r="F25" s="258">
        <v>418.6</v>
      </c>
      <c r="G25" s="259">
        <v>542</v>
      </c>
      <c r="H25" s="173">
        <v>136.69999999999999</v>
      </c>
      <c r="I25" s="174">
        <v>36.799999999999997</v>
      </c>
      <c r="J25" s="175">
        <v>273.3</v>
      </c>
      <c r="K25" s="174">
        <v>5.8</v>
      </c>
      <c r="L25" s="261"/>
      <c r="M25" s="174"/>
      <c r="N25" s="261"/>
      <c r="O25" s="262"/>
      <c r="R25" s="240"/>
      <c r="S25" s="146"/>
      <c r="T25" s="146"/>
      <c r="U25" s="146"/>
      <c r="V25" s="146"/>
    </row>
    <row r="26" spans="1:22" s="256" customFormat="1" ht="15" customHeight="1">
      <c r="A26" s="1275"/>
      <c r="B26" s="178"/>
      <c r="C26" s="1037" t="s">
        <v>113</v>
      </c>
      <c r="D26" s="180">
        <v>42.2</v>
      </c>
      <c r="E26" s="181">
        <v>46.7</v>
      </c>
      <c r="F26" s="181">
        <v>48.2</v>
      </c>
      <c r="G26" s="182">
        <v>46.3</v>
      </c>
      <c r="H26" s="183">
        <v>47.4</v>
      </c>
      <c r="I26" s="1864" t="s">
        <v>40</v>
      </c>
      <c r="J26" s="184">
        <v>47.2</v>
      </c>
      <c r="K26" s="1864" t="s">
        <v>40</v>
      </c>
      <c r="L26" s="264"/>
      <c r="M26" s="1924"/>
      <c r="N26" s="264"/>
      <c r="O26" s="1926"/>
      <c r="Q26" s="128"/>
      <c r="R26" s="240"/>
      <c r="S26" s="146"/>
      <c r="T26" s="146"/>
      <c r="U26" s="146"/>
      <c r="V26" s="146"/>
    </row>
    <row r="27" spans="1:22" ht="15" customHeight="1">
      <c r="A27" s="1032" t="s">
        <v>49</v>
      </c>
      <c r="B27" s="1265"/>
      <c r="C27" s="1649"/>
      <c r="D27" s="1730">
        <v>0</v>
      </c>
      <c r="E27" s="1737">
        <v>0</v>
      </c>
      <c r="F27" s="1737">
        <v>0</v>
      </c>
      <c r="G27" s="1738">
        <v>0</v>
      </c>
      <c r="H27" s="285">
        <v>0</v>
      </c>
      <c r="I27" s="1949">
        <v>0</v>
      </c>
      <c r="J27" s="1853">
        <v>-0.1</v>
      </c>
      <c r="K27" s="156" t="s">
        <v>40</v>
      </c>
      <c r="L27" s="251"/>
      <c r="M27" s="156"/>
      <c r="N27" s="251"/>
      <c r="O27" s="252"/>
      <c r="R27" s="240"/>
      <c r="S27" s="146"/>
      <c r="T27" s="146"/>
      <c r="U27" s="146"/>
      <c r="V27" s="146"/>
    </row>
    <row r="28" spans="1:22" ht="15" customHeight="1">
      <c r="A28" s="197" t="s">
        <v>51</v>
      </c>
      <c r="B28" s="185"/>
      <c r="C28" s="198"/>
      <c r="D28" s="1730">
        <v>0</v>
      </c>
      <c r="E28" s="248">
        <v>0.5</v>
      </c>
      <c r="F28" s="248">
        <v>-1.1000000000000001</v>
      </c>
      <c r="G28" s="249">
        <v>1</v>
      </c>
      <c r="H28" s="285">
        <v>-0.8</v>
      </c>
      <c r="I28" s="156" t="s">
        <v>40</v>
      </c>
      <c r="J28" s="157">
        <v>-1.5</v>
      </c>
      <c r="K28" s="156" t="s">
        <v>40</v>
      </c>
      <c r="L28" s="251"/>
      <c r="M28" s="156"/>
      <c r="N28" s="251"/>
      <c r="O28" s="252"/>
      <c r="R28" s="240"/>
      <c r="S28" s="146"/>
      <c r="T28" s="146"/>
      <c r="U28" s="146"/>
      <c r="V28" s="146"/>
    </row>
    <row r="29" spans="1:22" ht="15" customHeight="1">
      <c r="A29" s="161" t="s">
        <v>52</v>
      </c>
      <c r="B29" s="162"/>
      <c r="C29" s="199"/>
      <c r="D29" s="241">
        <v>99.9</v>
      </c>
      <c r="E29" s="242">
        <v>258.7</v>
      </c>
      <c r="F29" s="242">
        <v>417.5</v>
      </c>
      <c r="G29" s="243">
        <v>543</v>
      </c>
      <c r="H29" s="244">
        <v>135.80000000000001</v>
      </c>
      <c r="I29" s="150">
        <v>35.9</v>
      </c>
      <c r="J29" s="245">
        <v>271.8</v>
      </c>
      <c r="K29" s="150">
        <v>5.0999999999999996</v>
      </c>
      <c r="L29" s="245"/>
      <c r="M29" s="150"/>
      <c r="N29" s="245"/>
      <c r="O29" s="246"/>
      <c r="R29" s="240"/>
      <c r="S29" s="146"/>
      <c r="T29" s="146"/>
      <c r="U29" s="146"/>
      <c r="V29" s="146"/>
    </row>
    <row r="30" spans="1:22" s="256" customFormat="1" ht="15" customHeight="1">
      <c r="A30" s="163"/>
      <c r="B30" s="164"/>
      <c r="C30" s="165" t="s">
        <v>113</v>
      </c>
      <c r="D30" s="166">
        <v>42.2</v>
      </c>
      <c r="E30" s="167">
        <v>46.8</v>
      </c>
      <c r="F30" s="167">
        <v>48.1</v>
      </c>
      <c r="G30" s="168">
        <v>46.4</v>
      </c>
      <c r="H30" s="254">
        <v>47.1</v>
      </c>
      <c r="I30" s="1862" t="s">
        <v>40</v>
      </c>
      <c r="J30" s="255">
        <v>47</v>
      </c>
      <c r="K30" s="1862" t="s">
        <v>40</v>
      </c>
      <c r="L30" s="255"/>
      <c r="M30" s="1921"/>
      <c r="N30" s="255"/>
      <c r="O30" s="1922"/>
      <c r="Q30" s="128"/>
      <c r="R30" s="240"/>
      <c r="S30" s="146"/>
      <c r="T30" s="146"/>
      <c r="U30" s="146"/>
      <c r="V30" s="146"/>
    </row>
    <row r="31" spans="1:22" ht="15" customHeight="1">
      <c r="A31" s="197" t="s">
        <v>53</v>
      </c>
      <c r="B31" s="185"/>
      <c r="C31" s="198"/>
      <c r="D31" s="247">
        <v>-25.5</v>
      </c>
      <c r="E31" s="248">
        <v>-72.400000000000006</v>
      </c>
      <c r="F31" s="248">
        <v>-121.8</v>
      </c>
      <c r="G31" s="249">
        <v>-155.69999999999999</v>
      </c>
      <c r="H31" s="250">
        <v>-38.6</v>
      </c>
      <c r="I31" s="156">
        <v>51.4</v>
      </c>
      <c r="J31" s="251">
        <v>-77.400000000000006</v>
      </c>
      <c r="K31" s="156">
        <v>6.9</v>
      </c>
      <c r="L31" s="251"/>
      <c r="M31" s="156"/>
      <c r="N31" s="251"/>
      <c r="O31" s="252"/>
      <c r="R31" s="240"/>
      <c r="S31" s="146"/>
      <c r="T31" s="146"/>
      <c r="U31" s="146"/>
      <c r="V31" s="146"/>
    </row>
    <row r="32" spans="1:22" ht="15" customHeight="1">
      <c r="A32" s="171" t="s">
        <v>54</v>
      </c>
      <c r="B32" s="172"/>
      <c r="C32" s="195"/>
      <c r="D32" s="257">
        <v>74.400000000000006</v>
      </c>
      <c r="E32" s="258">
        <v>186.3</v>
      </c>
      <c r="F32" s="258">
        <v>295.8</v>
      </c>
      <c r="G32" s="259">
        <v>387.3</v>
      </c>
      <c r="H32" s="260">
        <v>97.2</v>
      </c>
      <c r="I32" s="174">
        <v>30.6</v>
      </c>
      <c r="J32" s="261">
        <v>194.4</v>
      </c>
      <c r="K32" s="174">
        <v>4.3</v>
      </c>
      <c r="L32" s="261"/>
      <c r="M32" s="174"/>
      <c r="N32" s="261"/>
      <c r="O32" s="262"/>
      <c r="R32" s="240"/>
      <c r="S32" s="146"/>
      <c r="T32" s="146"/>
      <c r="U32" s="146"/>
      <c r="V32" s="146"/>
    </row>
    <row r="33" spans="1:22" s="256" customFormat="1" ht="15" customHeight="1">
      <c r="A33" s="200"/>
      <c r="B33" s="201"/>
      <c r="C33" s="202" t="s">
        <v>113</v>
      </c>
      <c r="D33" s="180">
        <v>31.4</v>
      </c>
      <c r="E33" s="181">
        <v>33.700000000000003</v>
      </c>
      <c r="F33" s="181">
        <v>34.1</v>
      </c>
      <c r="G33" s="182">
        <v>33.1</v>
      </c>
      <c r="H33" s="263">
        <v>33.700000000000003</v>
      </c>
      <c r="I33" s="1864" t="s">
        <v>40</v>
      </c>
      <c r="J33" s="264">
        <v>33.6</v>
      </c>
      <c r="K33" s="1864" t="s">
        <v>40</v>
      </c>
      <c r="L33" s="264"/>
      <c r="M33" s="1924"/>
      <c r="N33" s="264"/>
      <c r="O33" s="1926"/>
      <c r="Q33" s="128"/>
      <c r="R33" s="240"/>
      <c r="S33" s="146"/>
      <c r="T33" s="146"/>
      <c r="U33" s="146"/>
      <c r="V33" s="146"/>
    </row>
    <row r="34" spans="1:22" s="256" customFormat="1" ht="5.25" customHeight="1">
      <c r="A34" s="203"/>
      <c r="B34" s="204"/>
      <c r="C34" s="205"/>
      <c r="D34" s="206"/>
      <c r="E34" s="266"/>
      <c r="F34" s="266"/>
      <c r="G34" s="266"/>
      <c r="H34" s="208"/>
      <c r="I34" s="759"/>
      <c r="J34" s="207"/>
      <c r="K34" s="759"/>
      <c r="L34" s="207"/>
      <c r="M34" s="759"/>
      <c r="N34" s="207"/>
      <c r="O34" s="1726"/>
      <c r="Q34" s="128"/>
      <c r="R34" s="240"/>
      <c r="S34" s="146"/>
      <c r="T34" s="146"/>
      <c r="U34" s="146"/>
      <c r="V34" s="146"/>
    </row>
    <row r="35" spans="1:22" ht="15" customHeight="1">
      <c r="A35" s="210" t="s">
        <v>55</v>
      </c>
      <c r="B35" s="211"/>
      <c r="C35" s="212"/>
      <c r="D35" s="213"/>
      <c r="E35" s="214"/>
      <c r="F35" s="214"/>
      <c r="G35" s="215"/>
      <c r="H35" s="216"/>
      <c r="I35" s="1725"/>
      <c r="J35" s="1850"/>
      <c r="K35" s="1851"/>
      <c r="L35" s="325"/>
      <c r="M35" s="766"/>
      <c r="N35" s="1677"/>
      <c r="O35" s="1727"/>
      <c r="R35" s="240"/>
      <c r="S35" s="146"/>
      <c r="T35" s="146"/>
      <c r="U35" s="146"/>
      <c r="V35" s="146"/>
    </row>
    <row r="36" spans="1:22" ht="15" customHeight="1">
      <c r="A36" s="219"/>
      <c r="B36" s="185" t="s">
        <v>119</v>
      </c>
      <c r="C36" s="198"/>
      <c r="D36" s="247">
        <v>74.400000000000006</v>
      </c>
      <c r="E36" s="248">
        <v>186.3</v>
      </c>
      <c r="F36" s="248">
        <v>295.8</v>
      </c>
      <c r="G36" s="249">
        <v>387.3</v>
      </c>
      <c r="H36" s="155">
        <v>97.2</v>
      </c>
      <c r="I36" s="156">
        <v>30.6</v>
      </c>
      <c r="J36" s="1661">
        <v>194.4</v>
      </c>
      <c r="K36" s="156">
        <v>4.3</v>
      </c>
      <c r="L36" s="1678"/>
      <c r="M36" s="1675"/>
      <c r="N36" s="1678"/>
      <c r="O36" s="1679"/>
      <c r="R36" s="240"/>
      <c r="S36" s="146"/>
      <c r="T36" s="146"/>
      <c r="U36" s="146"/>
      <c r="V36" s="146"/>
    </row>
    <row r="37" spans="1:22" ht="15" customHeight="1">
      <c r="A37" s="220"/>
      <c r="B37" s="221" t="s">
        <v>120</v>
      </c>
      <c r="C37" s="222"/>
      <c r="D37" s="267" t="s">
        <v>40</v>
      </c>
      <c r="E37" s="248" t="s">
        <v>40</v>
      </c>
      <c r="F37" s="268" t="s">
        <v>40</v>
      </c>
      <c r="G37" s="269" t="s">
        <v>40</v>
      </c>
      <c r="H37" s="223" t="s">
        <v>40</v>
      </c>
      <c r="I37" s="156" t="s">
        <v>40</v>
      </c>
      <c r="J37" s="1852" t="s">
        <v>40</v>
      </c>
      <c r="K37" s="156" t="s">
        <v>40</v>
      </c>
      <c r="L37" s="1680"/>
      <c r="M37" s="1676"/>
      <c r="N37" s="1680"/>
      <c r="O37" s="1679"/>
      <c r="R37" s="240"/>
      <c r="S37" s="146"/>
      <c r="T37" s="146"/>
      <c r="U37" s="146"/>
      <c r="V37" s="146"/>
    </row>
    <row r="38" spans="1:22" ht="15" customHeight="1">
      <c r="A38" s="210" t="s">
        <v>121</v>
      </c>
      <c r="B38" s="211"/>
      <c r="C38" s="224"/>
      <c r="D38" s="1609"/>
      <c r="E38" s="1610"/>
      <c r="F38" s="1611"/>
      <c r="G38" s="1612"/>
      <c r="H38" s="1667"/>
      <c r="I38" s="761"/>
      <c r="J38" s="1666"/>
      <c r="K38" s="761"/>
      <c r="L38" s="218"/>
      <c r="M38" s="760"/>
      <c r="N38" s="218"/>
      <c r="O38" s="1728"/>
      <c r="R38" s="240"/>
    </row>
    <row r="39" spans="1:22" ht="15" customHeight="1">
      <c r="A39" s="219"/>
      <c r="B39" s="185" t="s">
        <v>122</v>
      </c>
      <c r="C39" s="1044"/>
      <c r="D39" s="1617">
        <v>45.22</v>
      </c>
      <c r="E39" s="1616">
        <v>113.2</v>
      </c>
      <c r="F39" s="1616">
        <v>179.75</v>
      </c>
      <c r="G39" s="1613">
        <v>235.39</v>
      </c>
      <c r="H39" s="225">
        <v>59.09</v>
      </c>
      <c r="I39" s="156">
        <v>30.7</v>
      </c>
      <c r="J39" s="225">
        <v>118.13</v>
      </c>
      <c r="K39" s="156">
        <v>4.4000000000000004</v>
      </c>
      <c r="L39" s="225"/>
      <c r="M39" s="156"/>
      <c r="N39" s="225"/>
      <c r="O39" s="252"/>
      <c r="R39" s="240"/>
    </row>
    <row r="40" spans="1:22" ht="15" customHeight="1" thickBot="1">
      <c r="A40" s="226"/>
      <c r="B40" s="1657" t="s">
        <v>123</v>
      </c>
      <c r="C40" s="1656"/>
      <c r="D40" s="1618">
        <v>45.21</v>
      </c>
      <c r="E40" s="1615">
        <v>113.19</v>
      </c>
      <c r="F40" s="1615">
        <v>179.72</v>
      </c>
      <c r="G40" s="1614">
        <v>235.36</v>
      </c>
      <c r="H40" s="1681">
        <v>59.08</v>
      </c>
      <c r="I40" s="1619">
        <v>30.7</v>
      </c>
      <c r="J40" s="230">
        <v>118.12</v>
      </c>
      <c r="K40" s="229">
        <v>4.4000000000000004</v>
      </c>
      <c r="L40" s="230"/>
      <c r="M40" s="229"/>
      <c r="N40" s="230"/>
      <c r="O40" s="270"/>
      <c r="R40" s="240"/>
    </row>
    <row r="41" spans="1:22">
      <c r="H41" s="1906"/>
      <c r="I41" s="1906"/>
    </row>
    <row r="42" spans="1:22">
      <c r="A42" s="128" t="s">
        <v>124</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&amp;L&amp;"Calibri"&amp;10&amp;KFF0000 Internal - 社外秘&amp;1#_x000D_&amp;RChugai Pharmaceutical Co., Ltd. (4519) Supplementary Materials Consolidated Financial Statements for the six months ended June 30, 2025 (IFRS)　　　3</oddHeader>
    <oddFooter>&amp;L_x000D_&amp;1#&amp;"Calibri"&amp;10&amp;KFF0000 Internal - 社外秘</oddFoot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baseColWidth="10" defaultColWidth="8.83203125" defaultRowHeight="14" outlineLevelCol="1"/>
  <cols>
    <col min="4" max="4" width="29.33203125" bestFit="1" customWidth="1"/>
    <col min="9" max="16" width="9" hidden="1" customWidth="1" outlineLevel="1"/>
    <col min="17" max="17" width="4.5" style="1024" customWidth="1" collapsed="1"/>
    <col min="20" max="20" width="34.5" bestFit="1" customWidth="1"/>
  </cols>
  <sheetData>
    <row r="1" spans="2:28">
      <c r="R1" s="1025" t="s">
        <v>67</v>
      </c>
    </row>
    <row r="2" spans="2:28" ht="15">
      <c r="B2" s="11" t="s">
        <v>168</v>
      </c>
      <c r="C2" s="83"/>
      <c r="D2" s="83"/>
      <c r="E2" s="83"/>
      <c r="F2" s="83"/>
      <c r="G2" s="83"/>
      <c r="H2" s="83"/>
      <c r="I2" s="83"/>
      <c r="J2" s="83"/>
      <c r="K2" s="83"/>
      <c r="L2" s="83"/>
      <c r="M2" s="83"/>
      <c r="N2" s="83"/>
      <c r="O2" s="83"/>
      <c r="R2" s="11" t="s">
        <v>171</v>
      </c>
      <c r="S2" s="128"/>
      <c r="T2" s="128"/>
      <c r="U2" s="128"/>
      <c r="V2" s="128"/>
      <c r="W2" s="128"/>
      <c r="X2" s="128"/>
      <c r="Y2" s="128"/>
      <c r="Z2" s="128"/>
      <c r="AA2" s="128"/>
      <c r="AB2" s="128"/>
    </row>
    <row r="3" spans="2:28" ht="15" thickBot="1">
      <c r="B3" s="83"/>
      <c r="C3" s="83"/>
      <c r="D3" s="83"/>
      <c r="E3" s="83"/>
      <c r="F3" s="83"/>
      <c r="G3" s="83"/>
      <c r="H3" s="86" t="s">
        <v>34</v>
      </c>
      <c r="I3" s="86"/>
      <c r="J3" s="86"/>
      <c r="K3" s="86"/>
      <c r="L3" s="86"/>
      <c r="M3" s="86"/>
      <c r="N3" s="86"/>
      <c r="O3" s="86"/>
      <c r="R3" s="130"/>
      <c r="S3" s="130"/>
      <c r="T3" s="130"/>
      <c r="U3" s="130"/>
      <c r="V3" s="130"/>
      <c r="W3" s="130"/>
      <c r="X3" s="130"/>
      <c r="Y3" s="130"/>
      <c r="Z3" s="130"/>
      <c r="AA3" s="130"/>
      <c r="AB3" s="129" t="s">
        <v>69</v>
      </c>
    </row>
    <row r="4" spans="2:28">
      <c r="B4" s="2001"/>
      <c r="C4" s="2002"/>
      <c r="D4" s="2002"/>
      <c r="E4" s="1986" t="s">
        <v>26</v>
      </c>
      <c r="F4" s="1987"/>
      <c r="G4" s="1987"/>
      <c r="H4" s="1987"/>
      <c r="I4" s="1987"/>
      <c r="J4" s="1987"/>
      <c r="K4" s="1987"/>
      <c r="L4" s="1988"/>
      <c r="M4" s="1113"/>
      <c r="N4" s="1113"/>
      <c r="O4" s="1113"/>
      <c r="R4" s="2001"/>
      <c r="S4" s="2002"/>
      <c r="T4" s="2011"/>
      <c r="U4" s="1986" t="s">
        <v>127</v>
      </c>
      <c r="V4" s="1987"/>
      <c r="W4" s="1987"/>
      <c r="X4" s="1987"/>
      <c r="Y4" s="1987"/>
      <c r="Z4" s="1987"/>
      <c r="AA4" s="1987"/>
      <c r="AB4" s="1988"/>
    </row>
    <row r="5" spans="2:28">
      <c r="B5" s="2003"/>
      <c r="C5" s="1973"/>
      <c r="D5" s="1973"/>
      <c r="E5" s="1991">
        <v>2023</v>
      </c>
      <c r="F5" s="1990"/>
      <c r="G5" s="1990"/>
      <c r="H5" s="1990"/>
      <c r="I5" s="1990"/>
      <c r="J5" s="1990"/>
      <c r="K5" s="1990"/>
      <c r="L5" s="1992"/>
      <c r="M5" s="1113"/>
      <c r="N5" s="1113"/>
      <c r="O5" s="1113"/>
      <c r="R5" s="2003"/>
      <c r="S5" s="1973"/>
      <c r="T5" s="1980"/>
      <c r="U5" s="2005">
        <v>2023</v>
      </c>
      <c r="V5" s="1997"/>
      <c r="W5" s="1997"/>
      <c r="X5" s="1997"/>
      <c r="Y5" s="1997"/>
      <c r="Z5" s="1997"/>
      <c r="AA5" s="1997"/>
      <c r="AB5" s="2006"/>
    </row>
    <row r="6" spans="2:28">
      <c r="B6" s="2003"/>
      <c r="C6" s="1973"/>
      <c r="D6" s="1973"/>
      <c r="E6" s="135" t="s">
        <v>14</v>
      </c>
      <c r="F6" s="1993" t="s">
        <v>105</v>
      </c>
      <c r="G6" s="133" t="s">
        <v>18</v>
      </c>
      <c r="H6" s="1993" t="s">
        <v>105</v>
      </c>
      <c r="I6" s="133" t="s">
        <v>172</v>
      </c>
      <c r="J6" s="1993" t="s">
        <v>105</v>
      </c>
      <c r="K6" s="133" t="s">
        <v>72</v>
      </c>
      <c r="L6" s="1995" t="s">
        <v>105</v>
      </c>
      <c r="M6" s="87"/>
      <c r="N6" s="87"/>
      <c r="O6" s="87"/>
      <c r="R6" s="2003"/>
      <c r="S6" s="1973"/>
      <c r="T6" s="1980"/>
      <c r="U6" s="135" t="s">
        <v>128</v>
      </c>
      <c r="V6" s="2007" t="s">
        <v>129</v>
      </c>
      <c r="W6" s="133" t="s">
        <v>130</v>
      </c>
      <c r="X6" s="2007" t="s">
        <v>129</v>
      </c>
      <c r="Y6" s="133" t="s">
        <v>131</v>
      </c>
      <c r="Z6" s="2007" t="s">
        <v>129</v>
      </c>
      <c r="AA6" s="133" t="s">
        <v>132</v>
      </c>
      <c r="AB6" s="2009" t="s">
        <v>129</v>
      </c>
    </row>
    <row r="7" spans="2:28">
      <c r="B7" s="2004"/>
      <c r="C7" s="1982"/>
      <c r="D7" s="1982"/>
      <c r="E7" s="139" t="s">
        <v>133</v>
      </c>
      <c r="F7" s="1994"/>
      <c r="G7" s="137" t="s">
        <v>133</v>
      </c>
      <c r="H7" s="1994"/>
      <c r="I7" s="137" t="s">
        <v>133</v>
      </c>
      <c r="J7" s="1994"/>
      <c r="K7" s="137" t="s">
        <v>133</v>
      </c>
      <c r="L7" s="1996"/>
      <c r="M7" s="87"/>
      <c r="N7" s="87"/>
      <c r="O7" s="87"/>
      <c r="R7" s="2004"/>
      <c r="S7" s="1982"/>
      <c r="T7" s="1983"/>
      <c r="U7" s="139" t="s">
        <v>134</v>
      </c>
      <c r="V7" s="2008"/>
      <c r="W7" s="137" t="s">
        <v>134</v>
      </c>
      <c r="X7" s="2008"/>
      <c r="Y7" s="137" t="s">
        <v>134</v>
      </c>
      <c r="Z7" s="2008"/>
      <c r="AA7" s="137" t="s">
        <v>134</v>
      </c>
      <c r="AB7" s="2010"/>
    </row>
    <row r="8" spans="2:28">
      <c r="B8" s="140" t="s">
        <v>39</v>
      </c>
      <c r="C8" s="141"/>
      <c r="D8" s="142"/>
      <c r="E8" s="1116">
        <f>IF(U8="","",U8/10)</f>
        <v>312.2</v>
      </c>
      <c r="F8" s="1117">
        <f>V8</f>
        <v>-13.3</v>
      </c>
      <c r="G8" s="1118"/>
      <c r="H8" s="1117"/>
      <c r="I8" s="1118"/>
      <c r="J8" s="1117"/>
      <c r="K8" s="1118"/>
      <c r="L8" s="1119"/>
      <c r="M8" s="87"/>
      <c r="N8" s="87"/>
      <c r="O8" s="87"/>
      <c r="R8" s="140" t="s">
        <v>78</v>
      </c>
      <c r="S8" s="141"/>
      <c r="T8" s="142"/>
      <c r="U8" s="1054">
        <v>3122</v>
      </c>
      <c r="V8" s="1055">
        <v>-13.3</v>
      </c>
      <c r="W8" s="1056"/>
      <c r="X8" s="1057"/>
      <c r="Y8" s="1056"/>
      <c r="Z8" s="1057"/>
      <c r="AA8" s="1056"/>
      <c r="AB8" s="1058"/>
    </row>
    <row r="9" spans="2:28">
      <c r="B9" s="140"/>
      <c r="C9" s="147" t="s">
        <v>41</v>
      </c>
      <c r="D9" s="148"/>
      <c r="E9" s="1120">
        <f t="shared" ref="E9:E18" si="0">IF(U9="","",U9/10)</f>
        <v>291.5</v>
      </c>
      <c r="F9" s="1121">
        <f t="shared" ref="F9:F41" si="1">V9</f>
        <v>20.100000000000001</v>
      </c>
      <c r="G9" s="1122"/>
      <c r="H9" s="1121"/>
      <c r="I9" s="1122"/>
      <c r="J9" s="1121"/>
      <c r="K9" s="1122"/>
      <c r="L9" s="1123"/>
      <c r="M9" s="87"/>
      <c r="N9" s="87"/>
      <c r="O9" s="87"/>
      <c r="R9" s="140"/>
      <c r="S9" s="147" t="s">
        <v>79</v>
      </c>
      <c r="T9" s="148"/>
      <c r="U9" s="1061">
        <v>2915</v>
      </c>
      <c r="V9" s="1062">
        <v>20.100000000000001</v>
      </c>
      <c r="W9" s="1063"/>
      <c r="X9" s="1064"/>
      <c r="Y9" s="1063"/>
      <c r="Z9" s="1064"/>
      <c r="AA9" s="1063"/>
      <c r="AB9" s="1065"/>
    </row>
    <row r="10" spans="2:28">
      <c r="B10" s="140"/>
      <c r="C10" s="152"/>
      <c r="D10" s="153" t="s">
        <v>107</v>
      </c>
      <c r="E10" s="1120">
        <f t="shared" si="0"/>
        <v>192.7</v>
      </c>
      <c r="F10" s="1121">
        <f t="shared" si="1"/>
        <v>19.2</v>
      </c>
      <c r="G10" s="1122"/>
      <c r="H10" s="1121"/>
      <c r="I10" s="1122"/>
      <c r="J10" s="1121"/>
      <c r="K10" s="1122"/>
      <c r="L10" s="1123"/>
      <c r="M10" s="87"/>
      <c r="N10" s="87"/>
      <c r="O10" s="87"/>
      <c r="R10" s="140"/>
      <c r="S10" s="152"/>
      <c r="T10" s="153" t="s">
        <v>135</v>
      </c>
      <c r="U10" s="1061">
        <v>1927</v>
      </c>
      <c r="V10" s="1062">
        <v>19.2</v>
      </c>
      <c r="W10" s="1063"/>
      <c r="X10" s="1064"/>
      <c r="Y10" s="1063"/>
      <c r="Z10" s="1064"/>
      <c r="AA10" s="1063"/>
      <c r="AB10" s="1065"/>
    </row>
    <row r="11" spans="2:28">
      <c r="B11" s="140"/>
      <c r="C11" s="152"/>
      <c r="D11" s="153" t="s">
        <v>108</v>
      </c>
      <c r="E11" s="1120">
        <f t="shared" si="0"/>
        <v>98.8</v>
      </c>
      <c r="F11" s="1121">
        <f t="shared" si="1"/>
        <v>22</v>
      </c>
      <c r="G11" s="1122"/>
      <c r="H11" s="1121"/>
      <c r="I11" s="1122"/>
      <c r="J11" s="1121"/>
      <c r="K11" s="1122"/>
      <c r="L11" s="1123"/>
      <c r="M11" s="87"/>
      <c r="N11" s="87"/>
      <c r="O11" s="87"/>
      <c r="R11" s="140"/>
      <c r="S11" s="152"/>
      <c r="T11" s="153" t="s">
        <v>136</v>
      </c>
      <c r="U11" s="1061">
        <v>988</v>
      </c>
      <c r="V11" s="1062">
        <v>22</v>
      </c>
      <c r="W11" s="1063"/>
      <c r="X11" s="1064"/>
      <c r="Y11" s="1063"/>
      <c r="Z11" s="1064"/>
      <c r="AA11" s="1063"/>
      <c r="AB11" s="1065"/>
    </row>
    <row r="12" spans="2:28">
      <c r="B12" s="140"/>
      <c r="C12" s="152" t="s">
        <v>137</v>
      </c>
      <c r="D12" s="148"/>
      <c r="E12" s="1120">
        <f t="shared" si="0"/>
        <v>20.7</v>
      </c>
      <c r="F12" s="1121">
        <f t="shared" si="1"/>
        <v>-82.4</v>
      </c>
      <c r="G12" s="1122"/>
      <c r="H12" s="1121"/>
      <c r="I12" s="1122"/>
      <c r="J12" s="1121"/>
      <c r="K12" s="1122"/>
      <c r="L12" s="1123"/>
      <c r="M12" s="87"/>
      <c r="N12" s="87"/>
      <c r="O12" s="87"/>
      <c r="R12" s="140"/>
      <c r="S12" s="152" t="s">
        <v>80</v>
      </c>
      <c r="T12" s="148"/>
      <c r="U12" s="1061">
        <v>207</v>
      </c>
      <c r="V12" s="1062">
        <v>-82.4</v>
      </c>
      <c r="W12" s="1063"/>
      <c r="X12" s="1064"/>
      <c r="Y12" s="1063"/>
      <c r="Z12" s="1064"/>
      <c r="AA12" s="1063"/>
      <c r="AB12" s="1065"/>
    </row>
    <row r="13" spans="2:28">
      <c r="B13" s="140"/>
      <c r="C13" s="158"/>
      <c r="D13" s="159" t="s">
        <v>138</v>
      </c>
      <c r="E13" s="1120">
        <f t="shared" si="0"/>
        <v>20.7</v>
      </c>
      <c r="F13" s="1121">
        <f t="shared" si="1"/>
        <v>-17.899999999999999</v>
      </c>
      <c r="G13" s="1122"/>
      <c r="H13" s="1121"/>
      <c r="I13" s="1122"/>
      <c r="J13" s="1121"/>
      <c r="K13" s="1122"/>
      <c r="L13" s="1123"/>
      <c r="M13" s="87"/>
      <c r="N13" s="87"/>
      <c r="O13" s="87"/>
      <c r="R13" s="140"/>
      <c r="S13" s="158"/>
      <c r="T13" s="1033" t="s">
        <v>139</v>
      </c>
      <c r="U13" s="1061">
        <v>207</v>
      </c>
      <c r="V13" s="1062">
        <v>-17.899999999999999</v>
      </c>
      <c r="W13" s="1063"/>
      <c r="X13" s="1064"/>
      <c r="Y13" s="1063"/>
      <c r="Z13" s="1064"/>
      <c r="AA13" s="1063"/>
      <c r="AB13" s="1065"/>
    </row>
    <row r="14" spans="2:28">
      <c r="B14" s="140"/>
      <c r="C14" s="158"/>
      <c r="D14" s="159" t="s">
        <v>111</v>
      </c>
      <c r="E14" s="1164">
        <f t="shared" si="0"/>
        <v>0</v>
      </c>
      <c r="F14" s="1121" t="str">
        <f t="shared" si="1"/>
        <v>-</v>
      </c>
      <c r="G14" s="1122"/>
      <c r="H14" s="1121"/>
      <c r="I14" s="1122"/>
      <c r="J14" s="1121"/>
      <c r="K14" s="1122"/>
      <c r="L14" s="1123"/>
      <c r="M14" s="87"/>
      <c r="N14" s="87"/>
      <c r="O14" s="87"/>
      <c r="R14" s="140"/>
      <c r="S14" s="158"/>
      <c r="T14" s="1033" t="s">
        <v>140</v>
      </c>
      <c r="U14" s="1061" t="s">
        <v>141</v>
      </c>
      <c r="V14" s="1062" t="s">
        <v>40</v>
      </c>
      <c r="W14" s="1063"/>
      <c r="X14" s="1064"/>
      <c r="Y14" s="1063"/>
      <c r="Z14" s="1064"/>
      <c r="AA14" s="1063"/>
      <c r="AB14" s="1065"/>
    </row>
    <row r="15" spans="2:28">
      <c r="B15" s="140"/>
      <c r="C15" s="152"/>
      <c r="D15" s="159" t="s">
        <v>142</v>
      </c>
      <c r="E15" s="1120">
        <f t="shared" si="0"/>
        <v>0</v>
      </c>
      <c r="F15" s="1121" t="str">
        <f t="shared" si="1"/>
        <v>-</v>
      </c>
      <c r="G15" s="1122"/>
      <c r="H15" s="1121"/>
      <c r="I15" s="1122"/>
      <c r="J15" s="1121"/>
      <c r="K15" s="1122"/>
      <c r="L15" s="1123"/>
      <c r="M15" s="87"/>
      <c r="N15" s="87"/>
      <c r="O15" s="87"/>
      <c r="R15" s="140"/>
      <c r="S15" s="152"/>
      <c r="T15" s="1033" t="s">
        <v>143</v>
      </c>
      <c r="U15" s="1061">
        <v>0</v>
      </c>
      <c r="V15" s="1062" t="s">
        <v>40</v>
      </c>
      <c r="W15" s="1063"/>
      <c r="X15" s="1064"/>
      <c r="Y15" s="1063"/>
      <c r="Z15" s="1064"/>
      <c r="AA15" s="1063"/>
      <c r="AB15" s="1065"/>
    </row>
    <row r="16" spans="2:28">
      <c r="B16" s="161" t="s">
        <v>43</v>
      </c>
      <c r="C16" s="162"/>
      <c r="D16" s="162"/>
      <c r="E16" s="1120">
        <f t="shared" si="0"/>
        <v>-151.30000000000001</v>
      </c>
      <c r="F16" s="1121">
        <f t="shared" si="1"/>
        <v>32.299999999999997</v>
      </c>
      <c r="G16" s="1122"/>
      <c r="H16" s="1121"/>
      <c r="I16" s="1122"/>
      <c r="J16" s="1121"/>
      <c r="K16" s="1122"/>
      <c r="L16" s="1123"/>
      <c r="M16" s="87"/>
      <c r="N16" s="87"/>
      <c r="O16" s="87"/>
      <c r="R16" s="161" t="s">
        <v>81</v>
      </c>
      <c r="S16" s="162"/>
      <c r="T16" s="1034"/>
      <c r="U16" s="1069">
        <v>-1513</v>
      </c>
      <c r="V16" s="1062">
        <v>32.299999999999997</v>
      </c>
      <c r="W16" s="1070"/>
      <c r="X16" s="1064"/>
      <c r="Y16" s="1070"/>
      <c r="Z16" s="1064"/>
      <c r="AA16" s="1070"/>
      <c r="AB16" s="1065"/>
    </row>
    <row r="17" spans="2:28">
      <c r="B17" s="163"/>
      <c r="C17" s="164"/>
      <c r="D17" s="165" t="s">
        <v>112</v>
      </c>
      <c r="E17" s="1124">
        <f>IF(U17="","",U17)</f>
        <v>51.9</v>
      </c>
      <c r="F17" s="1125" t="str">
        <f t="shared" si="1"/>
        <v>-</v>
      </c>
      <c r="G17" s="1126"/>
      <c r="H17" s="1121"/>
      <c r="I17" s="1126"/>
      <c r="J17" s="1121"/>
      <c r="K17" s="1126"/>
      <c r="L17" s="1123"/>
      <c r="M17" s="87"/>
      <c r="N17" s="87"/>
      <c r="O17" s="87"/>
      <c r="R17" s="163"/>
      <c r="S17" s="164"/>
      <c r="T17" s="1035" t="s">
        <v>144</v>
      </c>
      <c r="U17" s="1073">
        <v>51.9</v>
      </c>
      <c r="V17" s="1062" t="s">
        <v>40</v>
      </c>
      <c r="W17" s="1074"/>
      <c r="X17" s="1064"/>
      <c r="Y17" s="1075"/>
      <c r="Z17" s="1064"/>
      <c r="AA17" s="1075"/>
      <c r="AB17" s="1065"/>
    </row>
    <row r="18" spans="2:28">
      <c r="B18" s="171" t="s">
        <v>44</v>
      </c>
      <c r="C18" s="172"/>
      <c r="D18" s="172"/>
      <c r="E18" s="1120">
        <f t="shared" si="0"/>
        <v>160.9</v>
      </c>
      <c r="F18" s="1121">
        <f t="shared" si="1"/>
        <v>-34.6</v>
      </c>
      <c r="G18" s="1122"/>
      <c r="H18" s="1121"/>
      <c r="I18" s="1122"/>
      <c r="J18" s="1121"/>
      <c r="K18" s="1122"/>
      <c r="L18" s="1123"/>
      <c r="M18" s="87"/>
      <c r="N18" s="87"/>
      <c r="O18" s="87"/>
      <c r="R18" s="171" t="s">
        <v>145</v>
      </c>
      <c r="S18" s="172"/>
      <c r="T18" s="1036"/>
      <c r="U18" s="1061">
        <v>1609</v>
      </c>
      <c r="V18" s="1064">
        <v>-34.6</v>
      </c>
      <c r="W18" s="1076"/>
      <c r="X18" s="1064"/>
      <c r="Y18" s="1063"/>
      <c r="Z18" s="1064"/>
      <c r="AA18" s="1063"/>
      <c r="AB18" s="1065"/>
    </row>
    <row r="19" spans="2:28">
      <c r="B19" s="177"/>
      <c r="C19" s="178"/>
      <c r="D19" s="179" t="s">
        <v>146</v>
      </c>
      <c r="E19" s="1124">
        <f>IF(U19="","",U19)</f>
        <v>51.5</v>
      </c>
      <c r="F19" s="1125" t="str">
        <f t="shared" si="1"/>
        <v>-</v>
      </c>
      <c r="G19" s="1126"/>
      <c r="H19" s="1121"/>
      <c r="I19" s="1126"/>
      <c r="J19" s="1121"/>
      <c r="K19" s="1126"/>
      <c r="L19" s="1123"/>
      <c r="M19" s="87"/>
      <c r="N19" s="87"/>
      <c r="O19" s="87"/>
      <c r="R19" s="177"/>
      <c r="S19" s="178"/>
      <c r="T19" s="1037" t="s">
        <v>147</v>
      </c>
      <c r="U19" s="1073">
        <v>51.5</v>
      </c>
      <c r="V19" s="1064" t="s">
        <v>40</v>
      </c>
      <c r="W19" s="1072"/>
      <c r="X19" s="1064"/>
      <c r="Y19" s="1075"/>
      <c r="Z19" s="1064"/>
      <c r="AA19" s="1075"/>
      <c r="AB19" s="1065"/>
    </row>
    <row r="20" spans="2:28">
      <c r="B20" s="1027" t="s">
        <v>114</v>
      </c>
      <c r="C20" s="185"/>
      <c r="D20" s="185"/>
      <c r="E20" s="1120">
        <f t="shared" ref="E20:E39" si="2">IF(U20="","",U20/10)</f>
        <v>-42.9</v>
      </c>
      <c r="F20" s="1121">
        <f t="shared" si="1"/>
        <v>26.5</v>
      </c>
      <c r="G20" s="1122"/>
      <c r="H20" s="1121"/>
      <c r="I20" s="1122"/>
      <c r="J20" s="1121"/>
      <c r="K20" s="1122"/>
      <c r="L20" s="1123"/>
      <c r="M20" s="87"/>
      <c r="N20" s="87"/>
      <c r="O20" s="87"/>
      <c r="R20" s="1027" t="s">
        <v>83</v>
      </c>
      <c r="S20" s="191"/>
      <c r="T20" s="1038"/>
      <c r="U20" s="1069">
        <v>-429</v>
      </c>
      <c r="V20" s="1064">
        <v>26.5</v>
      </c>
      <c r="W20" s="1068"/>
      <c r="X20" s="1064"/>
      <c r="Y20" s="1070"/>
      <c r="Z20" s="1064"/>
      <c r="AA20" s="1070"/>
      <c r="AB20" s="1065"/>
    </row>
    <row r="21" spans="2:28">
      <c r="B21" s="1028"/>
      <c r="C21" s="1029"/>
      <c r="D21" s="1030" t="s">
        <v>146</v>
      </c>
      <c r="E21" s="1120">
        <f>IF(U21="","",U21)</f>
        <v>13.7</v>
      </c>
      <c r="F21" s="1121" t="str">
        <f t="shared" si="1"/>
        <v>-</v>
      </c>
      <c r="G21" s="1126"/>
      <c r="H21" s="1121"/>
      <c r="I21" s="1126"/>
      <c r="J21" s="1121"/>
      <c r="K21" s="1126"/>
      <c r="L21" s="1123"/>
      <c r="M21" s="87"/>
      <c r="N21" s="87"/>
      <c r="O21" s="87"/>
      <c r="R21" s="1039"/>
      <c r="S21" s="193"/>
      <c r="T21" s="1040" t="s">
        <v>147</v>
      </c>
      <c r="U21" s="1073">
        <v>13.7</v>
      </c>
      <c r="V21" s="1064" t="s">
        <v>40</v>
      </c>
      <c r="W21" s="1072"/>
      <c r="X21" s="1064"/>
      <c r="Y21" s="1075"/>
      <c r="Z21" s="1064"/>
      <c r="AA21" s="1075"/>
      <c r="AB21" s="1065"/>
    </row>
    <row r="22" spans="2:28">
      <c r="B22" s="1027" t="s">
        <v>115</v>
      </c>
      <c r="C22" s="191"/>
      <c r="D22" s="192"/>
      <c r="E22" s="1120">
        <f t="shared" ref="E22:E32" si="3">IF(U22="","",U22/10)</f>
        <v>-21</v>
      </c>
      <c r="F22" s="1121">
        <f t="shared" si="1"/>
        <v>-7.9</v>
      </c>
      <c r="G22" s="1122"/>
      <c r="H22" s="1121"/>
      <c r="I22" s="1122"/>
      <c r="J22" s="1121"/>
      <c r="K22" s="1122"/>
      <c r="L22" s="1123"/>
      <c r="M22" s="87"/>
      <c r="N22" s="87"/>
      <c r="O22" s="87"/>
      <c r="R22" s="1027" t="s">
        <v>148</v>
      </c>
      <c r="S22" s="185"/>
      <c r="T22" s="1041"/>
      <c r="U22" s="1069">
        <v>-210</v>
      </c>
      <c r="V22" s="1064">
        <v>-7.9</v>
      </c>
      <c r="W22" s="1068"/>
      <c r="X22" s="1064"/>
      <c r="Y22" s="1070"/>
      <c r="Z22" s="1064"/>
      <c r="AA22" s="1070"/>
      <c r="AB22" s="1065"/>
    </row>
    <row r="23" spans="2:28">
      <c r="B23" s="1028"/>
      <c r="C23" s="193"/>
      <c r="D23" s="1031" t="s">
        <v>146</v>
      </c>
      <c r="E23" s="1120">
        <f>IF(U23="","",U23)</f>
        <v>6.7</v>
      </c>
      <c r="F23" s="1121" t="str">
        <f t="shared" si="1"/>
        <v>-</v>
      </c>
      <c r="G23" s="1126"/>
      <c r="H23" s="1121"/>
      <c r="I23" s="1126"/>
      <c r="J23" s="1121"/>
      <c r="K23" s="1126"/>
      <c r="L23" s="1123"/>
      <c r="M23" s="87"/>
      <c r="N23" s="87"/>
      <c r="O23" s="87"/>
      <c r="R23" s="1039"/>
      <c r="S23" s="193"/>
      <c r="T23" s="1042" t="s">
        <v>147</v>
      </c>
      <c r="U23" s="1073">
        <v>6.7</v>
      </c>
      <c r="V23" s="1064" t="s">
        <v>40</v>
      </c>
      <c r="W23" s="1072"/>
      <c r="X23" s="1064"/>
      <c r="Y23" s="1075"/>
      <c r="Z23" s="1064"/>
      <c r="AA23" s="1075"/>
      <c r="AB23" s="1065"/>
    </row>
    <row r="24" spans="2:28">
      <c r="B24" s="1032" t="s">
        <v>116</v>
      </c>
      <c r="C24" s="185"/>
      <c r="D24" s="185"/>
      <c r="E24" s="1120">
        <f t="shared" si="3"/>
        <v>1.3</v>
      </c>
      <c r="F24" s="1121" t="str">
        <f t="shared" si="1"/>
        <v>-</v>
      </c>
      <c r="G24" s="1122"/>
      <c r="H24" s="1121"/>
      <c r="I24" s="1122"/>
      <c r="J24" s="1121"/>
      <c r="K24" s="1122"/>
      <c r="L24" s="1123"/>
      <c r="M24" s="87"/>
      <c r="N24" s="87"/>
      <c r="O24" s="87"/>
      <c r="R24" s="1032" t="s">
        <v>149</v>
      </c>
      <c r="S24" s="185"/>
      <c r="T24" s="1041"/>
      <c r="U24" s="1069">
        <v>13</v>
      </c>
      <c r="V24" s="1064" t="s">
        <v>40</v>
      </c>
      <c r="W24" s="1068"/>
      <c r="X24" s="1064"/>
      <c r="Y24" s="1070"/>
      <c r="Z24" s="1064"/>
      <c r="AA24" s="1070"/>
      <c r="AB24" s="1065"/>
    </row>
    <row r="25" spans="2:28">
      <c r="B25" s="194" t="s">
        <v>48</v>
      </c>
      <c r="C25" s="172"/>
      <c r="D25" s="195"/>
      <c r="E25" s="1120">
        <f t="shared" si="3"/>
        <v>98.3</v>
      </c>
      <c r="F25" s="1121">
        <f t="shared" si="1"/>
        <v>-47.4</v>
      </c>
      <c r="G25" s="1122"/>
      <c r="H25" s="1121"/>
      <c r="I25" s="1122"/>
      <c r="J25" s="1121"/>
      <c r="K25" s="1122"/>
      <c r="L25" s="1123"/>
      <c r="M25" s="87"/>
      <c r="N25" s="87"/>
      <c r="O25" s="87"/>
      <c r="R25" s="194" t="s">
        <v>150</v>
      </c>
      <c r="S25" s="172"/>
      <c r="T25" s="1043"/>
      <c r="U25" s="1061">
        <v>983</v>
      </c>
      <c r="V25" s="1064">
        <v>-47.4</v>
      </c>
      <c r="W25" s="1060"/>
      <c r="X25" s="1064"/>
      <c r="Y25" s="1063"/>
      <c r="Z25" s="1064"/>
      <c r="AA25" s="1063"/>
      <c r="AB25" s="1065"/>
    </row>
    <row r="26" spans="2:28">
      <c r="B26" s="196"/>
      <c r="C26" s="178"/>
      <c r="D26" s="179" t="s">
        <v>146</v>
      </c>
      <c r="E26" s="1120">
        <f>IF(U26="","",U26)</f>
        <v>31.5</v>
      </c>
      <c r="F26" s="1121" t="str">
        <f t="shared" si="1"/>
        <v>-</v>
      </c>
      <c r="G26" s="1126"/>
      <c r="H26" s="1121"/>
      <c r="I26" s="1126"/>
      <c r="J26" s="1121"/>
      <c r="K26" s="1126"/>
      <c r="L26" s="1123"/>
      <c r="M26" s="87"/>
      <c r="N26" s="87"/>
      <c r="O26" s="87"/>
      <c r="R26" s="196"/>
      <c r="S26" s="178"/>
      <c r="T26" s="1037" t="s">
        <v>147</v>
      </c>
      <c r="U26" s="1073">
        <v>31.5</v>
      </c>
      <c r="V26" s="1064" t="s">
        <v>40</v>
      </c>
      <c r="W26" s="1072"/>
      <c r="X26" s="1064"/>
      <c r="Y26" s="1075"/>
      <c r="Z26" s="1064"/>
      <c r="AA26" s="1075"/>
      <c r="AB26" s="1065"/>
    </row>
    <row r="27" spans="2:28">
      <c r="B27" s="197" t="s">
        <v>49</v>
      </c>
      <c r="C27" s="185"/>
      <c r="D27" s="198"/>
      <c r="E27" s="1193">
        <v>-2E-3</v>
      </c>
      <c r="F27" s="1200">
        <f t="shared" si="1"/>
        <v>0</v>
      </c>
      <c r="G27" s="1128"/>
      <c r="H27" s="1127"/>
      <c r="I27" s="1128"/>
      <c r="J27" s="1127"/>
      <c r="K27" s="1128"/>
      <c r="L27" s="1129"/>
      <c r="M27" s="1114"/>
      <c r="N27" s="87"/>
      <c r="O27" s="87"/>
      <c r="R27" s="197" t="s">
        <v>87</v>
      </c>
      <c r="S27" s="185"/>
      <c r="T27" s="1044"/>
      <c r="U27" s="1069" t="s">
        <v>151</v>
      </c>
      <c r="V27" s="1077">
        <v>0</v>
      </c>
      <c r="W27" s="1068"/>
      <c r="X27" s="1077"/>
      <c r="Y27" s="1070"/>
      <c r="Z27" s="1077"/>
      <c r="AA27" s="1070"/>
      <c r="AB27" s="1078"/>
    </row>
    <row r="28" spans="2:28">
      <c r="B28" s="197" t="s">
        <v>51</v>
      </c>
      <c r="C28" s="185"/>
      <c r="D28" s="198"/>
      <c r="E28" s="1120">
        <f t="shared" si="3"/>
        <v>1.4</v>
      </c>
      <c r="F28" s="1121">
        <f t="shared" si="1"/>
        <v>-12.5</v>
      </c>
      <c r="G28" s="1122"/>
      <c r="H28" s="1121"/>
      <c r="I28" s="1122"/>
      <c r="J28" s="1121"/>
      <c r="K28" s="1122"/>
      <c r="L28" s="1123"/>
      <c r="M28" s="87"/>
      <c r="N28" s="87"/>
      <c r="O28" s="87"/>
      <c r="R28" s="197" t="s">
        <v>152</v>
      </c>
      <c r="S28" s="185"/>
      <c r="T28" s="1044"/>
      <c r="U28" s="1069">
        <v>14</v>
      </c>
      <c r="V28" s="1064">
        <v>-12.5</v>
      </c>
      <c r="W28" s="1068"/>
      <c r="X28" s="1064"/>
      <c r="Y28" s="1070"/>
      <c r="Z28" s="1064"/>
      <c r="AA28" s="1070"/>
      <c r="AB28" s="1065"/>
    </row>
    <row r="29" spans="2:28">
      <c r="B29" s="197" t="s">
        <v>89</v>
      </c>
      <c r="C29" s="185"/>
      <c r="D29" s="198"/>
      <c r="E29" s="1120">
        <f t="shared" si="3"/>
        <v>0</v>
      </c>
      <c r="F29" s="1121" t="str">
        <f t="shared" si="1"/>
        <v>-</v>
      </c>
      <c r="G29" s="1122"/>
      <c r="H29" s="1121"/>
      <c r="I29" s="1122"/>
      <c r="J29" s="1121"/>
      <c r="K29" s="1122"/>
      <c r="L29" s="1129"/>
      <c r="M29" s="1114"/>
      <c r="N29" s="87"/>
      <c r="O29" s="87"/>
      <c r="R29" s="197" t="s">
        <v>153</v>
      </c>
      <c r="S29" s="185"/>
      <c r="T29" s="1044"/>
      <c r="U29" s="1069">
        <v>0</v>
      </c>
      <c r="V29" s="1064" t="s">
        <v>40</v>
      </c>
      <c r="W29" s="1068"/>
      <c r="X29" s="1064"/>
      <c r="Y29" s="1070"/>
      <c r="Z29" s="1064"/>
      <c r="AA29" s="1070"/>
      <c r="AB29" s="1079"/>
    </row>
    <row r="30" spans="2:28">
      <c r="B30" s="161" t="s">
        <v>52</v>
      </c>
      <c r="C30" s="162"/>
      <c r="D30" s="199"/>
      <c r="E30" s="1120">
        <f t="shared" si="3"/>
        <v>99.7</v>
      </c>
      <c r="F30" s="1121">
        <f t="shared" si="1"/>
        <v>-46.5</v>
      </c>
      <c r="G30" s="1122"/>
      <c r="H30" s="1121"/>
      <c r="I30" s="1122"/>
      <c r="J30" s="1121"/>
      <c r="K30" s="1122"/>
      <c r="L30" s="1123"/>
      <c r="M30" s="1114"/>
      <c r="N30" s="87"/>
      <c r="O30" s="87"/>
      <c r="R30" s="161" t="s">
        <v>154</v>
      </c>
      <c r="S30" s="162"/>
      <c r="T30" s="1045"/>
      <c r="U30" s="1061">
        <v>997</v>
      </c>
      <c r="V30" s="1064">
        <v>-46.5</v>
      </c>
      <c r="W30" s="1060"/>
      <c r="X30" s="1064"/>
      <c r="Y30" s="1063"/>
      <c r="Z30" s="1064"/>
      <c r="AA30" s="1063"/>
      <c r="AB30" s="1065"/>
    </row>
    <row r="31" spans="2:28">
      <c r="B31" s="163"/>
      <c r="C31" s="164"/>
      <c r="D31" s="165" t="s">
        <v>146</v>
      </c>
      <c r="E31" s="1120">
        <f>IF(U31="","",U31)</f>
        <v>31.9</v>
      </c>
      <c r="F31" s="1121" t="str">
        <f t="shared" si="1"/>
        <v>-</v>
      </c>
      <c r="G31" s="1126"/>
      <c r="H31" s="1121"/>
      <c r="I31" s="1126"/>
      <c r="J31" s="1121"/>
      <c r="K31" s="1126"/>
      <c r="L31" s="1123"/>
      <c r="R31" s="163"/>
      <c r="S31" s="164"/>
      <c r="T31" s="1035" t="s">
        <v>147</v>
      </c>
      <c r="U31" s="1073">
        <v>31.9</v>
      </c>
      <c r="V31" s="1064" t="s">
        <v>40</v>
      </c>
      <c r="W31" s="1072"/>
      <c r="X31" s="1064"/>
      <c r="Y31" s="1075"/>
      <c r="Z31" s="1064"/>
      <c r="AA31" s="1075"/>
      <c r="AB31" s="1065"/>
    </row>
    <row r="32" spans="2:28">
      <c r="B32" s="197" t="s">
        <v>53</v>
      </c>
      <c r="C32" s="185"/>
      <c r="D32" s="198"/>
      <c r="E32" s="1120">
        <f t="shared" si="3"/>
        <v>-26.2</v>
      </c>
      <c r="F32" s="1121">
        <f t="shared" si="1"/>
        <v>-51.8</v>
      </c>
      <c r="G32" s="1122"/>
      <c r="H32" s="1121"/>
      <c r="I32" s="1122"/>
      <c r="J32" s="1121"/>
      <c r="K32" s="1122"/>
      <c r="L32" s="1123"/>
      <c r="M32" s="1115"/>
      <c r="R32" s="197" t="s">
        <v>155</v>
      </c>
      <c r="S32" s="185"/>
      <c r="T32" s="1044"/>
      <c r="U32" s="1069">
        <v>-262</v>
      </c>
      <c r="V32" s="1064">
        <v>-51.8</v>
      </c>
      <c r="W32" s="1068"/>
      <c r="X32" s="1064"/>
      <c r="Y32" s="1070"/>
      <c r="Z32" s="1064"/>
      <c r="AA32" s="1070"/>
      <c r="AB32" s="1065"/>
    </row>
    <row r="33" spans="2:28">
      <c r="B33" s="171" t="s">
        <v>54</v>
      </c>
      <c r="C33" s="172"/>
      <c r="D33" s="195"/>
      <c r="E33" s="1120">
        <f t="shared" si="2"/>
        <v>73.5</v>
      </c>
      <c r="F33" s="1121">
        <f t="shared" si="1"/>
        <v>-44.2</v>
      </c>
      <c r="G33" s="1122"/>
      <c r="H33" s="1121"/>
      <c r="I33" s="1122"/>
      <c r="J33" s="1121"/>
      <c r="K33" s="1122"/>
      <c r="L33" s="1123"/>
      <c r="R33" s="171" t="s">
        <v>156</v>
      </c>
      <c r="S33" s="172"/>
      <c r="T33" s="1043"/>
      <c r="U33" s="1061">
        <v>735</v>
      </c>
      <c r="V33" s="1064">
        <v>-44.2</v>
      </c>
      <c r="W33" s="1060"/>
      <c r="X33" s="1064"/>
      <c r="Y33" s="1063"/>
      <c r="Z33" s="1064"/>
      <c r="AA33" s="1063"/>
      <c r="AB33" s="1065"/>
    </row>
    <row r="34" spans="2:28">
      <c r="B34" s="200"/>
      <c r="C34" s="201"/>
      <c r="D34" s="202" t="s">
        <v>146</v>
      </c>
      <c r="E34" s="1124">
        <f>IF(U34="","",U34)</f>
        <v>23.5</v>
      </c>
      <c r="F34" s="1125" t="str">
        <f t="shared" si="1"/>
        <v>-</v>
      </c>
      <c r="G34" s="1126"/>
      <c r="H34" s="1121"/>
      <c r="I34" s="1126"/>
      <c r="J34" s="1121"/>
      <c r="K34" s="1126"/>
      <c r="L34" s="1130"/>
      <c r="R34" s="200"/>
      <c r="S34" s="201"/>
      <c r="T34" s="1046" t="s">
        <v>147</v>
      </c>
      <c r="U34" s="1073">
        <v>23.5</v>
      </c>
      <c r="V34" s="1064" t="s">
        <v>40</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55</v>
      </c>
      <c r="C36" s="211"/>
      <c r="D36" s="212"/>
      <c r="E36" s="216" t="str">
        <f t="shared" si="2"/>
        <v/>
      </c>
      <c r="F36" s="217">
        <f t="shared" si="1"/>
        <v>0</v>
      </c>
      <c r="G36" s="218"/>
      <c r="H36" s="760"/>
      <c r="I36" s="218"/>
      <c r="J36" s="760"/>
      <c r="K36" s="218"/>
      <c r="L36" s="763"/>
      <c r="R36" s="210" t="s">
        <v>157</v>
      </c>
      <c r="S36" s="211"/>
      <c r="T36" s="1048"/>
      <c r="U36" s="1086"/>
      <c r="V36" s="1055"/>
      <c r="W36" s="1087"/>
      <c r="X36" s="1088"/>
      <c r="Y36" s="1087"/>
      <c r="Z36" s="1088"/>
      <c r="AA36" s="1087"/>
      <c r="AB36" s="1089"/>
    </row>
    <row r="37" spans="2:28">
      <c r="B37" s="219"/>
      <c r="C37" s="185" t="s">
        <v>119</v>
      </c>
      <c r="D37" s="198"/>
      <c r="E37" s="1120">
        <f t="shared" si="2"/>
        <v>73.5</v>
      </c>
      <c r="F37" s="1121">
        <f t="shared" si="1"/>
        <v>-44.2</v>
      </c>
      <c r="G37" s="1128"/>
      <c r="H37" s="1121"/>
      <c r="I37" s="1128"/>
      <c r="J37" s="1121"/>
      <c r="K37" s="1128"/>
      <c r="L37" s="1123"/>
      <c r="R37" s="219"/>
      <c r="S37" s="185" t="s">
        <v>94</v>
      </c>
      <c r="T37" s="1044"/>
      <c r="U37" s="1061">
        <v>735</v>
      </c>
      <c r="V37" s="1062">
        <v>-44.2</v>
      </c>
      <c r="W37" s="1090"/>
      <c r="X37" s="1091"/>
      <c r="Y37" s="1090"/>
      <c r="Z37" s="1091"/>
      <c r="AA37" s="1090"/>
      <c r="AB37" s="1065"/>
    </row>
    <row r="38" spans="2:28">
      <c r="B38" s="220"/>
      <c r="C38" s="221" t="s">
        <v>120</v>
      </c>
      <c r="D38" s="222"/>
      <c r="E38" s="1134">
        <f t="shared" si="2"/>
        <v>0</v>
      </c>
      <c r="F38" s="1121" t="str">
        <f t="shared" si="1"/>
        <v>-</v>
      </c>
      <c r="G38" s="1135"/>
      <c r="H38" s="1121"/>
      <c r="I38" s="1135"/>
      <c r="J38" s="1121"/>
      <c r="K38" s="1135"/>
      <c r="L38" s="1123"/>
      <c r="R38" s="220"/>
      <c r="S38" s="221" t="s">
        <v>158</v>
      </c>
      <c r="T38" s="1049"/>
      <c r="U38" s="1094">
        <v>0</v>
      </c>
      <c r="V38" s="1095" t="s">
        <v>40</v>
      </c>
      <c r="W38" s="1096"/>
      <c r="X38" s="1097"/>
      <c r="Y38" s="1096"/>
      <c r="Z38" s="1097"/>
      <c r="AA38" s="1096"/>
      <c r="AB38" s="1098"/>
    </row>
    <row r="39" spans="2:28">
      <c r="B39" s="210" t="s">
        <v>121</v>
      </c>
      <c r="C39" s="211"/>
      <c r="D39" s="224"/>
      <c r="E39" s="1136" t="str">
        <f t="shared" si="2"/>
        <v/>
      </c>
      <c r="F39" s="1137">
        <f t="shared" si="1"/>
        <v>0</v>
      </c>
      <c r="G39" s="1131"/>
      <c r="H39" s="1138"/>
      <c r="I39" s="1131"/>
      <c r="J39" s="1138"/>
      <c r="K39" s="1131"/>
      <c r="L39" s="1133"/>
      <c r="R39" s="210" t="s">
        <v>159</v>
      </c>
      <c r="S39" s="211"/>
      <c r="T39" s="1050"/>
      <c r="U39" s="1086"/>
      <c r="V39" s="1100"/>
      <c r="W39" s="1087"/>
      <c r="X39" s="1101"/>
      <c r="Y39" s="1087"/>
      <c r="Z39" s="1101"/>
      <c r="AA39" s="1087"/>
      <c r="AB39" s="1089"/>
    </row>
    <row r="40" spans="2:28">
      <c r="B40" s="219"/>
      <c r="C40" s="185" t="s">
        <v>122</v>
      </c>
      <c r="D40" s="192"/>
      <c r="E40" s="1139">
        <f>IF(U40="","",U40)</f>
        <v>44.68</v>
      </c>
      <c r="F40" s="1121">
        <f t="shared" si="1"/>
        <v>-44.2</v>
      </c>
      <c r="G40" s="1140"/>
      <c r="H40" s="1121"/>
      <c r="I40" s="1140"/>
      <c r="J40" s="1121"/>
      <c r="K40" s="1140"/>
      <c r="L40" s="1123"/>
      <c r="R40" s="219"/>
      <c r="S40" s="185" t="s">
        <v>160</v>
      </c>
      <c r="T40" s="1038"/>
      <c r="U40" s="1104">
        <v>44.68</v>
      </c>
      <c r="V40" s="1064">
        <v>-44.2</v>
      </c>
      <c r="W40" s="1105"/>
      <c r="X40" s="1064"/>
      <c r="Y40" s="1105"/>
      <c r="Z40" s="1064"/>
      <c r="AA40" s="1105"/>
      <c r="AB40" s="1065"/>
    </row>
    <row r="41" spans="2:28" ht="15" thickBot="1">
      <c r="B41" s="226"/>
      <c r="C41" s="227" t="s">
        <v>123</v>
      </c>
      <c r="D41" s="228"/>
      <c r="E41" s="1141">
        <f>IF(U41="","",U41)</f>
        <v>44.67</v>
      </c>
      <c r="F41" s="1142">
        <f t="shared" si="1"/>
        <v>-44.2</v>
      </c>
      <c r="G41" s="1143"/>
      <c r="H41" s="1142"/>
      <c r="I41" s="1143"/>
      <c r="J41" s="1142"/>
      <c r="K41" s="1143"/>
      <c r="L41" s="1144"/>
      <c r="R41" s="226"/>
      <c r="S41" s="227" t="s">
        <v>161</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162</v>
      </c>
      <c r="S43" s="128"/>
      <c r="T43" s="128"/>
      <c r="U43" s="128"/>
      <c r="V43" s="128"/>
      <c r="W43" s="128"/>
      <c r="X43" s="128"/>
      <c r="Y43" s="128"/>
      <c r="Z43" s="128"/>
      <c r="AA43" s="128"/>
      <c r="AB43" s="128"/>
    </row>
    <row r="44" spans="2:28">
      <c r="R44" s="128" t="s">
        <v>163</v>
      </c>
      <c r="S44" s="128"/>
      <c r="T44" s="128"/>
      <c r="U44" s="128"/>
      <c r="V44" s="128"/>
      <c r="W44" s="128"/>
      <c r="X44" s="128"/>
      <c r="Y44" s="128"/>
      <c r="Z44" s="128"/>
      <c r="AA44" s="128"/>
      <c r="AB44" s="128"/>
    </row>
    <row r="47" spans="2:28">
      <c r="B47" s="976" t="s">
        <v>96</v>
      </c>
    </row>
    <row r="48" spans="2:28" ht="15">
      <c r="B48" s="11" t="s">
        <v>168</v>
      </c>
      <c r="C48" s="83"/>
      <c r="D48" s="83"/>
      <c r="E48" s="83"/>
      <c r="F48" s="83"/>
      <c r="G48" s="83"/>
      <c r="H48" s="83"/>
      <c r="I48" s="83"/>
      <c r="J48" s="83"/>
      <c r="K48" s="83"/>
      <c r="L48" s="83"/>
      <c r="M48" s="83"/>
      <c r="N48" s="83"/>
      <c r="O48" s="83"/>
    </row>
    <row r="49" spans="2:24">
      <c r="B49" s="83"/>
      <c r="C49" s="83"/>
      <c r="D49" s="83"/>
      <c r="E49" s="83"/>
      <c r="F49" s="83"/>
      <c r="G49" s="83"/>
      <c r="H49" s="86" t="s">
        <v>34</v>
      </c>
      <c r="I49" s="86"/>
      <c r="J49" s="86"/>
      <c r="K49" s="86"/>
      <c r="L49" s="86"/>
      <c r="M49" s="86"/>
      <c r="N49" s="86"/>
      <c r="O49" s="86"/>
      <c r="U49" s="1145"/>
      <c r="V49" s="1145"/>
      <c r="W49" s="1145"/>
      <c r="X49" s="1145"/>
    </row>
    <row r="50" spans="2:24">
      <c r="B50" s="2001"/>
      <c r="C50" s="2002"/>
      <c r="D50" s="2002"/>
      <c r="E50" s="1984" t="s">
        <v>26</v>
      </c>
      <c r="F50" s="1985"/>
      <c r="G50" s="1985"/>
      <c r="H50" s="1999"/>
      <c r="I50" s="86"/>
      <c r="J50" s="86"/>
      <c r="K50" s="86"/>
      <c r="L50" s="86"/>
      <c r="M50" s="86"/>
      <c r="N50" s="86"/>
      <c r="O50" s="1113"/>
      <c r="R50" s="1894"/>
      <c r="S50" s="1895"/>
      <c r="T50" s="1898"/>
      <c r="U50" s="2012" t="s">
        <v>164</v>
      </c>
      <c r="V50" s="2012"/>
      <c r="W50" s="2012"/>
      <c r="X50" s="2013"/>
    </row>
    <row r="51" spans="2:24">
      <c r="B51" s="2003"/>
      <c r="C51" s="1973"/>
      <c r="D51" s="1973"/>
      <c r="E51" s="1989">
        <v>2022</v>
      </c>
      <c r="F51" s="1990"/>
      <c r="G51" s="1990"/>
      <c r="H51" s="2000"/>
      <c r="I51" s="86"/>
      <c r="J51" s="86"/>
      <c r="K51" s="86"/>
      <c r="L51" s="86"/>
      <c r="M51" s="86"/>
      <c r="N51" s="86"/>
      <c r="O51" s="1113"/>
      <c r="R51" s="1896"/>
      <c r="S51" s="131"/>
      <c r="T51" s="1891"/>
      <c r="U51" s="1997">
        <v>2022</v>
      </c>
      <c r="V51" s="1997"/>
      <c r="W51" s="1997"/>
      <c r="X51" s="1998"/>
    </row>
    <row r="52" spans="2:24" ht="13.5" customHeight="1">
      <c r="B52" s="2003"/>
      <c r="C52" s="1973"/>
      <c r="D52" s="1973"/>
      <c r="E52" s="132" t="s">
        <v>14</v>
      </c>
      <c r="F52" s="133" t="s">
        <v>18</v>
      </c>
      <c r="G52" s="133" t="s">
        <v>172</v>
      </c>
      <c r="H52" s="1146" t="s">
        <v>72</v>
      </c>
      <c r="I52" s="86"/>
      <c r="J52" s="86"/>
      <c r="K52" s="86"/>
      <c r="L52" s="86"/>
      <c r="M52" s="86"/>
      <c r="N52" s="86"/>
      <c r="O52" s="87"/>
      <c r="R52" s="1896"/>
      <c r="S52" s="131"/>
      <c r="T52" s="1891"/>
      <c r="U52" s="942" t="s">
        <v>128</v>
      </c>
      <c r="V52" s="133" t="s">
        <v>130</v>
      </c>
      <c r="W52" s="133" t="s">
        <v>131</v>
      </c>
      <c r="X52" s="1146" t="s">
        <v>132</v>
      </c>
    </row>
    <row r="53" spans="2:24">
      <c r="B53" s="2004"/>
      <c r="C53" s="1982"/>
      <c r="D53" s="1982"/>
      <c r="E53" s="136" t="s">
        <v>133</v>
      </c>
      <c r="F53" s="137" t="s">
        <v>133</v>
      </c>
      <c r="G53" s="137" t="s">
        <v>133</v>
      </c>
      <c r="H53" s="1147" t="s">
        <v>133</v>
      </c>
      <c r="I53" s="86"/>
      <c r="J53" s="86"/>
      <c r="K53" s="86"/>
      <c r="L53" s="86"/>
      <c r="M53" s="86"/>
      <c r="N53" s="86"/>
      <c r="O53" s="1113"/>
      <c r="R53" s="1897"/>
      <c r="S53" s="1892"/>
      <c r="T53" s="1893"/>
      <c r="U53" s="943" t="s">
        <v>134</v>
      </c>
      <c r="V53" s="137" t="s">
        <v>134</v>
      </c>
      <c r="W53" s="137" t="s">
        <v>134</v>
      </c>
      <c r="X53" s="1147" t="s">
        <v>134</v>
      </c>
    </row>
    <row r="54" spans="2:24">
      <c r="B54" s="140" t="s">
        <v>39</v>
      </c>
      <c r="C54" s="141"/>
      <c r="D54" s="322"/>
      <c r="E54" s="1160">
        <f>IF(U54="","",U54/10)</f>
        <v>360.3</v>
      </c>
      <c r="F54" s="1161">
        <f t="shared" ref="F54:H64" si="4">IF(V54="","",V54/10)</f>
        <v>595.9</v>
      </c>
      <c r="G54" s="1118">
        <f t="shared" si="4"/>
        <v>821.2</v>
      </c>
      <c r="H54" s="1183">
        <f t="shared" si="4"/>
        <v>1259.7</v>
      </c>
      <c r="I54" s="86"/>
      <c r="J54" s="86"/>
      <c r="K54" s="86"/>
      <c r="L54" s="86"/>
      <c r="M54" s="86"/>
      <c r="N54" s="86"/>
      <c r="O54" s="87"/>
      <c r="R54" s="140" t="s">
        <v>78</v>
      </c>
      <c r="S54" s="141"/>
      <c r="T54" s="142"/>
      <c r="U54" s="1052">
        <v>3603</v>
      </c>
      <c r="V54" s="1053">
        <v>5959</v>
      </c>
      <c r="W54" s="1053">
        <v>8212</v>
      </c>
      <c r="X54" s="1148">
        <v>12597</v>
      </c>
    </row>
    <row r="55" spans="2:24">
      <c r="B55" s="140"/>
      <c r="C55" s="147" t="s">
        <v>41</v>
      </c>
      <c r="D55" s="148"/>
      <c r="E55" s="1197">
        <f t="shared" ref="E55:E64" si="5">IF(U55="","",U55/10)</f>
        <v>242.7</v>
      </c>
      <c r="F55" s="1194">
        <f t="shared" si="4"/>
        <v>452.8</v>
      </c>
      <c r="G55" s="1122">
        <f t="shared" si="4"/>
        <v>644.70000000000005</v>
      </c>
      <c r="H55" s="1171">
        <f t="shared" si="4"/>
        <v>1039.2</v>
      </c>
      <c r="I55" s="86"/>
      <c r="J55" s="86"/>
      <c r="K55" s="86"/>
      <c r="L55" s="86"/>
      <c r="M55" s="86"/>
      <c r="N55" s="86"/>
      <c r="O55" s="1113"/>
      <c r="R55" s="140"/>
      <c r="S55" s="147" t="s">
        <v>79</v>
      </c>
      <c r="T55" s="148"/>
      <c r="U55" s="1059">
        <v>2427</v>
      </c>
      <c r="V55" s="1060">
        <v>4528</v>
      </c>
      <c r="W55" s="1060">
        <v>6447</v>
      </c>
      <c r="X55" s="1149">
        <v>10392</v>
      </c>
    </row>
    <row r="56" spans="2:24">
      <c r="B56" s="140"/>
      <c r="C56" s="152"/>
      <c r="D56" s="153" t="s">
        <v>107</v>
      </c>
      <c r="E56" s="1197">
        <f t="shared" si="5"/>
        <v>161.69999999999999</v>
      </c>
      <c r="F56" s="1194">
        <f t="shared" si="4"/>
        <v>273.8</v>
      </c>
      <c r="G56" s="1122">
        <f t="shared" si="4"/>
        <v>387.6</v>
      </c>
      <c r="H56" s="1171">
        <f t="shared" si="4"/>
        <v>654.70000000000005</v>
      </c>
      <c r="I56" s="86"/>
      <c r="J56" s="86"/>
      <c r="K56" s="86"/>
      <c r="L56" s="86"/>
      <c r="M56" s="86"/>
      <c r="N56" s="86"/>
      <c r="O56" s="87"/>
      <c r="R56" s="140"/>
      <c r="S56" s="152"/>
      <c r="T56" s="153" t="s">
        <v>135</v>
      </c>
      <c r="U56" s="1059">
        <v>1617</v>
      </c>
      <c r="V56" s="1060">
        <v>2738</v>
      </c>
      <c r="W56" s="1060">
        <v>3876</v>
      </c>
      <c r="X56" s="1149">
        <v>6547</v>
      </c>
    </row>
    <row r="57" spans="2:24">
      <c r="B57" s="140"/>
      <c r="C57" s="152"/>
      <c r="D57" s="153" t="s">
        <v>108</v>
      </c>
      <c r="E57" s="1197">
        <f t="shared" si="5"/>
        <v>81</v>
      </c>
      <c r="F57" s="1194">
        <f t="shared" si="4"/>
        <v>179</v>
      </c>
      <c r="G57" s="1122">
        <f t="shared" si="4"/>
        <v>257.10000000000002</v>
      </c>
      <c r="H57" s="1171">
        <f t="shared" si="4"/>
        <v>384.6</v>
      </c>
      <c r="I57" s="86"/>
      <c r="J57" s="86"/>
      <c r="K57" s="86"/>
      <c r="L57" s="86"/>
      <c r="M57" s="86"/>
      <c r="N57" s="86"/>
      <c r="O57" s="1113"/>
      <c r="R57" s="140"/>
      <c r="S57" s="152"/>
      <c r="T57" s="153" t="s">
        <v>136</v>
      </c>
      <c r="U57" s="1059">
        <v>810</v>
      </c>
      <c r="V57" s="1060">
        <v>1790</v>
      </c>
      <c r="W57" s="1060">
        <v>2571</v>
      </c>
      <c r="X57" s="1149">
        <v>3846</v>
      </c>
    </row>
    <row r="58" spans="2:24">
      <c r="B58" s="140"/>
      <c r="C58" s="152" t="s">
        <v>137</v>
      </c>
      <c r="D58" s="148"/>
      <c r="E58" s="1197">
        <f t="shared" si="5"/>
        <v>117.6</v>
      </c>
      <c r="F58" s="1194">
        <f t="shared" si="4"/>
        <v>143.1</v>
      </c>
      <c r="G58" s="1122">
        <f t="shared" si="4"/>
        <v>176.6</v>
      </c>
      <c r="H58" s="1171">
        <f t="shared" si="4"/>
        <v>220.5</v>
      </c>
      <c r="I58" s="86"/>
      <c r="J58" s="86"/>
      <c r="K58" s="86"/>
      <c r="L58" s="86"/>
      <c r="M58" s="86"/>
      <c r="N58" s="86"/>
      <c r="O58" s="87"/>
      <c r="R58" s="140"/>
      <c r="S58" s="152" t="s">
        <v>80</v>
      </c>
      <c r="T58" s="148"/>
      <c r="U58" s="1059">
        <v>1176</v>
      </c>
      <c r="V58" s="1060">
        <v>1431</v>
      </c>
      <c r="W58" s="1060">
        <v>1766</v>
      </c>
      <c r="X58" s="1149">
        <v>2205</v>
      </c>
    </row>
    <row r="59" spans="2:24">
      <c r="B59" s="140"/>
      <c r="C59" s="158"/>
      <c r="D59" s="1033" t="s">
        <v>138</v>
      </c>
      <c r="E59" s="1197">
        <f t="shared" si="5"/>
        <v>25.2</v>
      </c>
      <c r="F59" s="1194">
        <f t="shared" si="4"/>
        <v>50.4</v>
      </c>
      <c r="G59" s="1122">
        <f t="shared" si="4"/>
        <v>80.7</v>
      </c>
      <c r="H59" s="1171">
        <f t="shared" si="4"/>
        <v>123.2</v>
      </c>
      <c r="I59" s="86"/>
      <c r="J59" s="86"/>
      <c r="K59" s="86"/>
      <c r="L59" s="86"/>
      <c r="M59" s="86"/>
      <c r="N59" s="86"/>
      <c r="O59" s="1113"/>
      <c r="R59" s="140"/>
      <c r="S59" s="158"/>
      <c r="T59" s="1033" t="s">
        <v>139</v>
      </c>
      <c r="U59" s="1059">
        <v>252</v>
      </c>
      <c r="V59" s="1060">
        <v>504</v>
      </c>
      <c r="W59" s="1060">
        <v>807</v>
      </c>
      <c r="X59" s="1149">
        <v>1232</v>
      </c>
    </row>
    <row r="60" spans="2:24">
      <c r="B60" s="140"/>
      <c r="C60" s="158"/>
      <c r="D60" s="1033" t="s">
        <v>111</v>
      </c>
      <c r="E60" s="1197">
        <f t="shared" si="5"/>
        <v>0.5</v>
      </c>
      <c r="F60" s="1194">
        <f t="shared" si="4"/>
        <v>0.8</v>
      </c>
      <c r="G60" s="1122">
        <f t="shared" si="4"/>
        <v>4</v>
      </c>
      <c r="H60" s="1191">
        <f t="shared" si="4"/>
        <v>5.4</v>
      </c>
      <c r="I60" s="86"/>
      <c r="J60" s="86"/>
      <c r="K60" s="86"/>
      <c r="L60" s="86"/>
      <c r="M60" s="86"/>
      <c r="N60" s="86"/>
      <c r="O60" s="87"/>
      <c r="R60" s="140"/>
      <c r="S60" s="158"/>
      <c r="T60" s="1033" t="s">
        <v>140</v>
      </c>
      <c r="U60" s="1059">
        <v>5</v>
      </c>
      <c r="V60" s="1060">
        <v>8</v>
      </c>
      <c r="W60" s="1060">
        <v>40</v>
      </c>
      <c r="X60" s="1149">
        <v>54</v>
      </c>
    </row>
    <row r="61" spans="2:24">
      <c r="B61" s="140"/>
      <c r="C61" s="152"/>
      <c r="D61" s="1033" t="s">
        <v>142</v>
      </c>
      <c r="E61" s="1197">
        <f t="shared" si="5"/>
        <v>91.9</v>
      </c>
      <c r="F61" s="1122">
        <f t="shared" si="4"/>
        <v>91.9</v>
      </c>
      <c r="G61" s="1194">
        <f t="shared" si="4"/>
        <v>91.9</v>
      </c>
      <c r="H61" s="1198">
        <f t="shared" si="4"/>
        <v>91.9</v>
      </c>
      <c r="I61" s="86"/>
      <c r="J61" s="86"/>
      <c r="K61" s="86"/>
      <c r="L61" s="86"/>
      <c r="M61" s="86"/>
      <c r="N61" s="86"/>
      <c r="O61" s="1113"/>
      <c r="Q61" s="1196"/>
      <c r="R61" s="140"/>
      <c r="S61" s="152"/>
      <c r="T61" s="1033" t="s">
        <v>143</v>
      </c>
      <c r="U61" s="1059">
        <v>919</v>
      </c>
      <c r="V61" s="1060">
        <v>919</v>
      </c>
      <c r="W61" s="1060">
        <v>919</v>
      </c>
      <c r="X61" s="1150">
        <v>919</v>
      </c>
    </row>
    <row r="62" spans="2:24">
      <c r="B62" s="161" t="s">
        <v>43</v>
      </c>
      <c r="C62" s="162"/>
      <c r="D62" s="1034"/>
      <c r="E62" s="1201">
        <f t="shared" si="5"/>
        <v>-114.4</v>
      </c>
      <c r="F62" s="1194">
        <f t="shared" si="4"/>
        <v>-194.2</v>
      </c>
      <c r="G62" s="1169">
        <f t="shared" si="4"/>
        <v>-263.3</v>
      </c>
      <c r="H62" s="1195">
        <f t="shared" si="4"/>
        <v>-476.3</v>
      </c>
      <c r="I62" s="86"/>
      <c r="J62" s="86"/>
      <c r="K62" s="86"/>
      <c r="L62" s="86"/>
      <c r="M62" s="86"/>
      <c r="N62" s="86"/>
      <c r="O62" s="87"/>
      <c r="Q62" s="1180"/>
      <c r="R62" s="161" t="s">
        <v>81</v>
      </c>
      <c r="S62" s="162"/>
      <c r="T62" s="1034"/>
      <c r="U62" s="1066">
        <v>-1144</v>
      </c>
      <c r="V62" s="1067">
        <v>-1942</v>
      </c>
      <c r="W62" s="1068">
        <v>-2633</v>
      </c>
      <c r="X62" s="1151">
        <v>-4763</v>
      </c>
    </row>
    <row r="63" spans="2:24">
      <c r="B63" s="163"/>
      <c r="C63" s="164"/>
      <c r="D63" s="1035" t="s">
        <v>112</v>
      </c>
      <c r="E63" s="1170">
        <f>IF(U63="","",U63)</f>
        <v>47.1</v>
      </c>
      <c r="F63" s="1188">
        <f>IF(V63="","",V63)</f>
        <v>42.9</v>
      </c>
      <c r="G63" s="1188">
        <f>IF(W63="","",W63)</f>
        <v>40.799999999999997</v>
      </c>
      <c r="H63" s="1189">
        <f>IF(X63="","",X63)</f>
        <v>45.8</v>
      </c>
      <c r="I63" s="86"/>
      <c r="J63" s="86"/>
      <c r="K63" s="86"/>
      <c r="L63" s="86"/>
      <c r="M63" s="86"/>
      <c r="N63" s="86"/>
      <c r="O63" s="1113"/>
      <c r="Q63" s="1180"/>
      <c r="R63" s="163"/>
      <c r="S63" s="164"/>
      <c r="T63" s="1035" t="s">
        <v>144</v>
      </c>
      <c r="U63" s="1071">
        <v>47.1</v>
      </c>
      <c r="V63" s="1072">
        <v>42.9</v>
      </c>
      <c r="W63" s="1072">
        <v>40.799999999999997</v>
      </c>
      <c r="X63" s="1152">
        <v>45.8</v>
      </c>
    </row>
    <row r="64" spans="2:24">
      <c r="B64" s="171" t="s">
        <v>44</v>
      </c>
      <c r="C64" s="172"/>
      <c r="D64" s="1036"/>
      <c r="E64" s="1197">
        <f t="shared" si="5"/>
        <v>245.9</v>
      </c>
      <c r="F64" s="1194">
        <f t="shared" si="4"/>
        <v>401.7</v>
      </c>
      <c r="G64" s="1194">
        <f t="shared" si="4"/>
        <v>557.9</v>
      </c>
      <c r="H64" s="1198">
        <f t="shared" si="4"/>
        <v>783.5</v>
      </c>
      <c r="I64" s="86"/>
      <c r="J64" s="86"/>
      <c r="K64" s="86"/>
      <c r="L64" s="86"/>
      <c r="M64" s="86"/>
      <c r="N64" s="86"/>
      <c r="O64" s="87"/>
      <c r="Q64" s="1180"/>
      <c r="R64" s="171" t="s">
        <v>145</v>
      </c>
      <c r="S64" s="172"/>
      <c r="T64" s="1036"/>
      <c r="U64" s="1059">
        <v>2459</v>
      </c>
      <c r="V64" s="1060">
        <v>4017</v>
      </c>
      <c r="W64" s="1060">
        <v>5579</v>
      </c>
      <c r="X64" s="1150">
        <v>7835</v>
      </c>
    </row>
    <row r="65" spans="2:24">
      <c r="B65" s="177"/>
      <c r="C65" s="178"/>
      <c r="D65" s="1037" t="s">
        <v>146</v>
      </c>
      <c r="E65" s="1170">
        <f>IF(U65="","",U65)</f>
        <v>68.2</v>
      </c>
      <c r="F65" s="1188">
        <f>IF(V65="","",V65)</f>
        <v>67.400000000000006</v>
      </c>
      <c r="G65" s="1188">
        <f>IF(W65="","",W65)</f>
        <v>67.900000000000006</v>
      </c>
      <c r="H65" s="1189">
        <f>IF(X65="","",X65)</f>
        <v>62.2</v>
      </c>
      <c r="I65" s="86"/>
      <c r="J65" s="86"/>
      <c r="K65" s="86"/>
      <c r="L65" s="86"/>
      <c r="M65" s="86"/>
      <c r="N65" s="86"/>
      <c r="O65" s="1113"/>
      <c r="R65" s="177"/>
      <c r="S65" s="178"/>
      <c r="T65" s="1037" t="s">
        <v>147</v>
      </c>
      <c r="U65" s="1071">
        <v>68.2</v>
      </c>
      <c r="V65" s="1072">
        <v>67.400000000000006</v>
      </c>
      <c r="W65" s="1072">
        <v>67.900000000000006</v>
      </c>
      <c r="X65" s="1152">
        <v>62.2</v>
      </c>
    </row>
    <row r="66" spans="2:24">
      <c r="B66" s="1027" t="s">
        <v>165</v>
      </c>
      <c r="C66" s="185"/>
      <c r="D66" s="1041"/>
      <c r="E66" s="1201">
        <f t="shared" ref="E66:H71" si="6">IF(U66="","",U66/10)</f>
        <v>-33.9</v>
      </c>
      <c r="F66" s="1194">
        <f t="shared" si="6"/>
        <v>-67.7</v>
      </c>
      <c r="G66" s="1169">
        <f t="shared" si="6"/>
        <v>-104.4</v>
      </c>
      <c r="H66" s="1195">
        <f t="shared" si="6"/>
        <v>-149.6</v>
      </c>
      <c r="I66" s="86"/>
      <c r="J66" s="86"/>
      <c r="K66" s="86"/>
      <c r="L66" s="86"/>
      <c r="M66" s="86"/>
      <c r="N66" s="86"/>
      <c r="O66" s="87"/>
      <c r="R66" s="1027" t="s">
        <v>83</v>
      </c>
      <c r="S66" s="191"/>
      <c r="T66" s="1038"/>
      <c r="U66" s="1066">
        <v>-339</v>
      </c>
      <c r="V66" s="1068">
        <v>-677</v>
      </c>
      <c r="W66" s="1068">
        <v>-1044</v>
      </c>
      <c r="X66" s="1151">
        <v>-1496</v>
      </c>
    </row>
    <row r="67" spans="2:24">
      <c r="B67" s="1028"/>
      <c r="C67" s="1029"/>
      <c r="D67" s="1042" t="s">
        <v>146</v>
      </c>
      <c r="E67" s="1170">
        <f>IF(U67="","",U67)</f>
        <v>9.4</v>
      </c>
      <c r="F67" s="1188">
        <f t="shared" ref="F67:H67" si="7">IF(V67="","",V67)</f>
        <v>11.4</v>
      </c>
      <c r="G67" s="1188">
        <f t="shared" si="7"/>
        <v>12.7</v>
      </c>
      <c r="H67" s="1189">
        <f t="shared" si="7"/>
        <v>11.9</v>
      </c>
      <c r="I67" s="86"/>
      <c r="J67" s="86"/>
      <c r="K67" s="86"/>
      <c r="L67" s="86"/>
      <c r="M67" s="86"/>
      <c r="N67" s="86"/>
      <c r="O67" s="1113"/>
      <c r="R67" s="1039"/>
      <c r="S67" s="193"/>
      <c r="T67" s="1040" t="s">
        <v>147</v>
      </c>
      <c r="U67" s="1071">
        <v>9.4</v>
      </c>
      <c r="V67" s="1072">
        <v>11.4</v>
      </c>
      <c r="W67" s="1072">
        <v>12.7</v>
      </c>
      <c r="X67" s="1152">
        <v>11.9</v>
      </c>
    </row>
    <row r="68" spans="2:24">
      <c r="B68" s="1027" t="s">
        <v>166</v>
      </c>
      <c r="C68" s="191"/>
      <c r="D68" s="1038"/>
      <c r="E68" s="1201">
        <f t="shared" si="6"/>
        <v>-22.8</v>
      </c>
      <c r="F68" s="1194">
        <f t="shared" si="6"/>
        <v>-45.9</v>
      </c>
      <c r="G68" s="1169">
        <f t="shared" si="6"/>
        <v>-69.7</v>
      </c>
      <c r="H68" s="1195">
        <f t="shared" si="6"/>
        <v>-100.5</v>
      </c>
      <c r="I68" s="86"/>
      <c r="J68" s="86"/>
      <c r="K68" s="86"/>
      <c r="L68" s="86"/>
      <c r="M68" s="86"/>
      <c r="N68" s="86"/>
      <c r="O68" s="87"/>
      <c r="R68" s="1027" t="s">
        <v>148</v>
      </c>
      <c r="S68" s="185"/>
      <c r="T68" s="1041"/>
      <c r="U68" s="1066">
        <v>-228</v>
      </c>
      <c r="V68" s="1068">
        <v>-459</v>
      </c>
      <c r="W68" s="1068">
        <v>-697</v>
      </c>
      <c r="X68" s="1151">
        <v>-1005</v>
      </c>
    </row>
    <row r="69" spans="2:24">
      <c r="B69" s="1028"/>
      <c r="C69" s="193"/>
      <c r="D69" s="1040" t="s">
        <v>146</v>
      </c>
      <c r="E69" s="1170">
        <f>IF(U69="","",U69)</f>
        <v>6.3</v>
      </c>
      <c r="F69" s="1188">
        <f t="shared" ref="F69:H69" si="8">IF(V69="","",V69)</f>
        <v>7.7</v>
      </c>
      <c r="G69" s="1188">
        <f t="shared" si="8"/>
        <v>8.5</v>
      </c>
      <c r="H69" s="1189">
        <f t="shared" si="8"/>
        <v>8</v>
      </c>
      <c r="I69" s="86"/>
      <c r="J69" s="86"/>
      <c r="K69" s="86"/>
      <c r="L69" s="86"/>
      <c r="M69" s="86"/>
      <c r="N69" s="86"/>
      <c r="O69" s="1113"/>
      <c r="R69" s="1039"/>
      <c r="S69" s="193"/>
      <c r="T69" s="1042" t="s">
        <v>147</v>
      </c>
      <c r="U69" s="1071">
        <v>6.3</v>
      </c>
      <c r="V69" s="1072">
        <v>7.7</v>
      </c>
      <c r="W69" s="1072">
        <v>8.5</v>
      </c>
      <c r="X69" s="1152">
        <v>8</v>
      </c>
    </row>
    <row r="70" spans="2:24">
      <c r="B70" s="1032" t="s">
        <v>167</v>
      </c>
      <c r="C70" s="185"/>
      <c r="D70" s="1041"/>
      <c r="E70" s="1201">
        <f t="shared" si="6"/>
        <v>-2.2999999999999998</v>
      </c>
      <c r="F70" s="1194">
        <f t="shared" si="6"/>
        <v>-1.1000000000000001</v>
      </c>
      <c r="G70" s="1169">
        <f t="shared" si="6"/>
        <v>0.1</v>
      </c>
      <c r="H70" s="1195">
        <f t="shared" si="6"/>
        <v>-0.1</v>
      </c>
      <c r="I70" s="86"/>
      <c r="J70" s="86"/>
      <c r="K70" s="86"/>
      <c r="L70" s="86"/>
      <c r="M70" s="86"/>
      <c r="N70" s="86"/>
      <c r="O70" s="87"/>
      <c r="R70" s="1032" t="s">
        <v>149</v>
      </c>
      <c r="S70" s="185"/>
      <c r="T70" s="1041"/>
      <c r="U70" s="1066">
        <v>-23</v>
      </c>
      <c r="V70" s="1068">
        <v>-11</v>
      </c>
      <c r="W70" s="1068">
        <v>1</v>
      </c>
      <c r="X70" s="1151">
        <v>-1</v>
      </c>
    </row>
    <row r="71" spans="2:24">
      <c r="B71" s="194" t="s">
        <v>48</v>
      </c>
      <c r="C71" s="172"/>
      <c r="D71" s="1043"/>
      <c r="E71" s="1197">
        <f>IF(U71="","",U71/10)</f>
        <v>187</v>
      </c>
      <c r="F71" s="1194">
        <f t="shared" si="6"/>
        <v>286.89999999999998</v>
      </c>
      <c r="G71" s="1194">
        <f t="shared" si="6"/>
        <v>383.8</v>
      </c>
      <c r="H71" s="1198">
        <f t="shared" si="6"/>
        <v>533.29999999999995</v>
      </c>
      <c r="I71" s="86"/>
      <c r="J71" s="86"/>
      <c r="K71" s="86"/>
      <c r="L71" s="86"/>
      <c r="M71" s="86"/>
      <c r="N71" s="86"/>
      <c r="O71" s="1113"/>
      <c r="R71" s="194" t="s">
        <v>150</v>
      </c>
      <c r="S71" s="172"/>
      <c r="T71" s="1043"/>
      <c r="U71" s="1059">
        <v>1870</v>
      </c>
      <c r="V71" s="1060">
        <v>2869</v>
      </c>
      <c r="W71" s="1060">
        <v>3838</v>
      </c>
      <c r="X71" s="1150">
        <v>5333</v>
      </c>
    </row>
    <row r="72" spans="2:24">
      <c r="B72" s="196"/>
      <c r="C72" s="178"/>
      <c r="D72" s="1037" t="s">
        <v>146</v>
      </c>
      <c r="E72" s="1170">
        <f>IF(U72="","",U72)</f>
        <v>51.9</v>
      </c>
      <c r="F72" s="1188">
        <f t="shared" ref="F72:H72" si="9">IF(V72="","",V72)</f>
        <v>48.1</v>
      </c>
      <c r="G72" s="1188">
        <f t="shared" si="9"/>
        <v>46.7</v>
      </c>
      <c r="H72" s="1189">
        <f t="shared" si="9"/>
        <v>42.3</v>
      </c>
      <c r="I72" s="86"/>
      <c r="J72" s="86"/>
      <c r="K72" s="86"/>
      <c r="L72" s="86"/>
      <c r="M72" s="86"/>
      <c r="N72" s="86"/>
      <c r="O72" s="87"/>
      <c r="R72" s="196"/>
      <c r="S72" s="178"/>
      <c r="T72" s="1037" t="s">
        <v>147</v>
      </c>
      <c r="U72" s="1071">
        <v>51.9</v>
      </c>
      <c r="V72" s="1072">
        <v>48.1</v>
      </c>
      <c r="W72" s="1072">
        <v>46.7</v>
      </c>
      <c r="X72" s="1152">
        <v>42.3</v>
      </c>
    </row>
    <row r="73" spans="2:24">
      <c r="B73" s="197" t="s">
        <v>49</v>
      </c>
      <c r="C73" s="185"/>
      <c r="D73" s="198"/>
      <c r="E73" s="1182">
        <v>-1.4E-2</v>
      </c>
      <c r="F73" s="1187">
        <v>-1.4999999999999999E-2</v>
      </c>
      <c r="G73" s="1187">
        <v>-1.4999999999999999E-2</v>
      </c>
      <c r="H73" s="1168">
        <v>-1.6E-2</v>
      </c>
      <c r="I73" s="86"/>
      <c r="J73" s="86"/>
      <c r="K73" s="86"/>
      <c r="L73" s="86"/>
      <c r="M73" s="86"/>
      <c r="N73" s="86"/>
      <c r="O73" s="1113"/>
      <c r="Q73" s="1180"/>
      <c r="R73" s="197" t="s">
        <v>87</v>
      </c>
      <c r="S73" s="185"/>
      <c r="T73" s="1044"/>
      <c r="U73" s="1066" t="s">
        <v>151</v>
      </c>
      <c r="V73" s="1068" t="s">
        <v>151</v>
      </c>
      <c r="W73" s="1068" t="s">
        <v>151</v>
      </c>
      <c r="X73" s="1151">
        <v>-1</v>
      </c>
    </row>
    <row r="74" spans="2:24">
      <c r="B74" s="197" t="s">
        <v>51</v>
      </c>
      <c r="C74" s="185"/>
      <c r="D74" s="1044"/>
      <c r="E74" s="1201">
        <f t="shared" ref="E74:H79" si="10">IF(U74="","",U74/10)</f>
        <v>1.6</v>
      </c>
      <c r="F74" s="1169">
        <f t="shared" si="10"/>
        <v>2.4</v>
      </c>
      <c r="G74" s="1169">
        <f t="shared" si="10"/>
        <v>0.6</v>
      </c>
      <c r="H74" s="1195">
        <f t="shared" si="10"/>
        <v>0.1</v>
      </c>
      <c r="I74" s="86"/>
      <c r="J74" s="86"/>
      <c r="K74" s="86"/>
      <c r="L74" s="86"/>
      <c r="M74" s="86"/>
      <c r="N74" s="86"/>
      <c r="O74" s="87"/>
      <c r="Q74" s="1180"/>
      <c r="R74" s="197" t="s">
        <v>152</v>
      </c>
      <c r="S74" s="185"/>
      <c r="T74" s="1044"/>
      <c r="U74" s="1066">
        <v>16</v>
      </c>
      <c r="V74" s="1068">
        <v>24</v>
      </c>
      <c r="W74" s="1068">
        <v>6</v>
      </c>
      <c r="X74" s="1151">
        <v>1</v>
      </c>
    </row>
    <row r="75" spans="2:24">
      <c r="B75" s="197" t="s">
        <v>89</v>
      </c>
      <c r="C75" s="185"/>
      <c r="D75" s="1044"/>
      <c r="E75" s="1201">
        <f t="shared" si="10"/>
        <v>-2.4</v>
      </c>
      <c r="F75" s="1169">
        <f t="shared" si="10"/>
        <v>-2.4</v>
      </c>
      <c r="G75" s="1169">
        <f t="shared" si="10"/>
        <v>-2.4</v>
      </c>
      <c r="H75" s="1195">
        <f t="shared" si="10"/>
        <v>-2.1</v>
      </c>
      <c r="I75" s="86"/>
      <c r="J75" s="86"/>
      <c r="K75" s="86"/>
      <c r="L75" s="86"/>
      <c r="M75" s="86"/>
      <c r="N75" s="86"/>
      <c r="O75" s="1113"/>
      <c r="R75" s="197" t="s">
        <v>153</v>
      </c>
      <c r="S75" s="185"/>
      <c r="T75" s="1044"/>
      <c r="U75" s="1066">
        <v>-24</v>
      </c>
      <c r="V75" s="1068">
        <v>-24</v>
      </c>
      <c r="W75" s="1068">
        <v>-24</v>
      </c>
      <c r="X75" s="1151">
        <v>-21</v>
      </c>
    </row>
    <row r="76" spans="2:24">
      <c r="B76" s="161" t="s">
        <v>52</v>
      </c>
      <c r="C76" s="162"/>
      <c r="D76" s="1045"/>
      <c r="E76" s="1197">
        <f t="shared" si="10"/>
        <v>186.2</v>
      </c>
      <c r="F76" s="1194">
        <f t="shared" si="10"/>
        <v>286.89999999999998</v>
      </c>
      <c r="G76" s="1194">
        <f t="shared" si="10"/>
        <v>382</v>
      </c>
      <c r="H76" s="1198">
        <f t="shared" si="10"/>
        <v>531.20000000000005</v>
      </c>
      <c r="I76" s="86"/>
      <c r="J76" s="86"/>
      <c r="K76" s="86"/>
      <c r="L76" s="86"/>
      <c r="M76" s="86"/>
      <c r="N76" s="86"/>
      <c r="O76" s="87"/>
      <c r="R76" s="161" t="s">
        <v>154</v>
      </c>
      <c r="S76" s="162"/>
      <c r="T76" s="1045"/>
      <c r="U76" s="1059">
        <v>1862</v>
      </c>
      <c r="V76" s="1060">
        <v>2869</v>
      </c>
      <c r="W76" s="1060">
        <v>3820</v>
      </c>
      <c r="X76" s="1150">
        <v>5312</v>
      </c>
    </row>
    <row r="77" spans="2:24">
      <c r="B77" s="163"/>
      <c r="C77" s="164"/>
      <c r="D77" s="1035" t="s">
        <v>146</v>
      </c>
      <c r="E77" s="1170">
        <f>IF(U77="","",U77)</f>
        <v>51.7</v>
      </c>
      <c r="F77" s="1188">
        <f t="shared" ref="F77:H77" si="11">IF(V77="","",V77)</f>
        <v>48.1</v>
      </c>
      <c r="G77" s="1188">
        <f t="shared" si="11"/>
        <v>46.5</v>
      </c>
      <c r="H77" s="1189">
        <f t="shared" si="11"/>
        <v>42.2</v>
      </c>
      <c r="I77" s="86"/>
      <c r="J77" s="86"/>
      <c r="K77" s="86"/>
      <c r="L77" s="86"/>
      <c r="M77" s="86"/>
      <c r="N77" s="86"/>
      <c r="O77" s="1113"/>
      <c r="R77" s="163"/>
      <c r="S77" s="164"/>
      <c r="T77" s="1035" t="s">
        <v>147</v>
      </c>
      <c r="U77" s="1071">
        <v>51.7</v>
      </c>
      <c r="V77" s="1072">
        <v>48.1</v>
      </c>
      <c r="W77" s="1072">
        <v>46.5</v>
      </c>
      <c r="X77" s="1152">
        <v>42.2</v>
      </c>
    </row>
    <row r="78" spans="2:24">
      <c r="B78" s="197" t="s">
        <v>53</v>
      </c>
      <c r="C78" s="185"/>
      <c r="D78" s="1044"/>
      <c r="E78" s="1197">
        <f t="shared" si="10"/>
        <v>-54.4</v>
      </c>
      <c r="F78" s="1194">
        <f t="shared" si="10"/>
        <v>-82.8</v>
      </c>
      <c r="G78" s="1194">
        <f t="shared" si="10"/>
        <v>-110</v>
      </c>
      <c r="H78" s="1198">
        <f t="shared" si="10"/>
        <v>-156.69999999999999</v>
      </c>
      <c r="I78" s="86"/>
      <c r="J78" s="86"/>
      <c r="K78" s="86"/>
      <c r="L78" s="86"/>
      <c r="M78" s="86"/>
      <c r="N78" s="86"/>
      <c r="O78" s="87"/>
      <c r="R78" s="197" t="s">
        <v>155</v>
      </c>
      <c r="S78" s="185"/>
      <c r="T78" s="1044"/>
      <c r="U78" s="1066">
        <v>-544</v>
      </c>
      <c r="V78" s="1068">
        <v>-828</v>
      </c>
      <c r="W78" s="1068">
        <v>-1100</v>
      </c>
      <c r="X78" s="1151">
        <v>-1567</v>
      </c>
    </row>
    <row r="79" spans="2:24">
      <c r="B79" s="171" t="s">
        <v>54</v>
      </c>
      <c r="C79" s="172"/>
      <c r="D79" s="1043"/>
      <c r="E79" s="1197">
        <f t="shared" si="10"/>
        <v>131.80000000000001</v>
      </c>
      <c r="F79" s="1194">
        <f t="shared" si="10"/>
        <v>204.2</v>
      </c>
      <c r="G79" s="1194">
        <f t="shared" si="10"/>
        <v>272</v>
      </c>
      <c r="H79" s="1198">
        <f t="shared" si="10"/>
        <v>374.4</v>
      </c>
      <c r="I79" s="86"/>
      <c r="J79" s="86"/>
      <c r="K79" s="86"/>
      <c r="L79" s="86"/>
      <c r="M79" s="86"/>
      <c r="N79" s="86"/>
      <c r="O79" s="1113"/>
      <c r="R79" s="171" t="s">
        <v>156</v>
      </c>
      <c r="S79" s="172"/>
      <c r="T79" s="1043"/>
      <c r="U79" s="1059">
        <v>1318</v>
      </c>
      <c r="V79" s="1060">
        <v>2042</v>
      </c>
      <c r="W79" s="1060">
        <v>2720</v>
      </c>
      <c r="X79" s="1150">
        <v>3744</v>
      </c>
    </row>
    <row r="80" spans="2:24">
      <c r="B80" s="200"/>
      <c r="C80" s="201"/>
      <c r="D80" s="1163" t="s">
        <v>146</v>
      </c>
      <c r="E80" s="1184">
        <f>IF(U80="","",U80)</f>
        <v>36.6</v>
      </c>
      <c r="F80" s="1186">
        <f t="shared" ref="F80:H80" si="12">IF(V80="","",V80)</f>
        <v>34.299999999999997</v>
      </c>
      <c r="G80" s="1186">
        <f t="shared" si="12"/>
        <v>33.1</v>
      </c>
      <c r="H80" s="1181">
        <f t="shared" si="12"/>
        <v>29.7</v>
      </c>
      <c r="I80" s="86"/>
      <c r="J80" s="86"/>
      <c r="K80" s="86"/>
      <c r="L80" s="86"/>
      <c r="M80" s="86"/>
      <c r="N80" s="86"/>
      <c r="R80" s="200"/>
      <c r="S80" s="201"/>
      <c r="T80" s="1046" t="s">
        <v>147</v>
      </c>
      <c r="U80" s="1071">
        <v>36.6</v>
      </c>
      <c r="V80" s="1072">
        <v>34.299999999999997</v>
      </c>
      <c r="W80" s="1072">
        <v>33.1</v>
      </c>
      <c r="X80" s="1152">
        <v>29.7</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55</v>
      </c>
      <c r="C82" s="211"/>
      <c r="D82" s="1048"/>
      <c r="E82" s="1190" t="str">
        <f t="shared" ref="E82:H85" si="13">IF(U82="","",U82/10)</f>
        <v/>
      </c>
      <c r="F82" s="1173" t="str">
        <f t="shared" si="13"/>
        <v/>
      </c>
      <c r="G82" s="1174" t="str">
        <f t="shared" si="13"/>
        <v/>
      </c>
      <c r="H82" s="1175" t="str">
        <f t="shared" si="13"/>
        <v/>
      </c>
      <c r="I82" s="86"/>
      <c r="J82" s="86"/>
      <c r="K82" s="86"/>
      <c r="L82" s="86"/>
      <c r="M82" s="86"/>
      <c r="N82" s="86"/>
      <c r="R82" s="210" t="s">
        <v>157</v>
      </c>
      <c r="S82" s="211"/>
      <c r="T82" s="1048"/>
      <c r="U82" s="213"/>
      <c r="V82" s="214"/>
      <c r="W82" s="214"/>
      <c r="X82" s="1166"/>
    </row>
    <row r="83" spans="2:25">
      <c r="B83" s="219"/>
      <c r="C83" s="185" t="s">
        <v>119</v>
      </c>
      <c r="D83" s="1044"/>
      <c r="E83" s="1197">
        <f t="shared" si="13"/>
        <v>131.80000000000001</v>
      </c>
      <c r="F83" s="1194">
        <f t="shared" si="13"/>
        <v>204.2</v>
      </c>
      <c r="G83" s="1194">
        <f t="shared" si="13"/>
        <v>272</v>
      </c>
      <c r="H83" s="1198">
        <f t="shared" si="13"/>
        <v>374.4</v>
      </c>
      <c r="I83" s="86"/>
      <c r="J83" s="86"/>
      <c r="K83" s="86"/>
      <c r="L83" s="86"/>
      <c r="M83" s="86"/>
      <c r="N83" s="86"/>
      <c r="R83" s="219"/>
      <c r="S83" s="185" t="s">
        <v>94</v>
      </c>
      <c r="T83" s="1044"/>
      <c r="U83" s="1059">
        <v>1318</v>
      </c>
      <c r="V83" s="1060">
        <v>2042</v>
      </c>
      <c r="W83" s="1060">
        <v>2720</v>
      </c>
      <c r="X83" s="1150">
        <v>3744</v>
      </c>
    </row>
    <row r="84" spans="2:25">
      <c r="B84" s="220"/>
      <c r="C84" s="221" t="s">
        <v>120</v>
      </c>
      <c r="D84" s="1049"/>
      <c r="E84" s="1176">
        <f t="shared" si="13"/>
        <v>0</v>
      </c>
      <c r="F84" s="1121">
        <f t="shared" si="13"/>
        <v>0</v>
      </c>
      <c r="G84" s="1135">
        <f t="shared" si="13"/>
        <v>0</v>
      </c>
      <c r="H84" s="1158">
        <f t="shared" si="13"/>
        <v>0</v>
      </c>
      <c r="I84" s="86"/>
      <c r="J84" s="86"/>
      <c r="K84" s="86"/>
      <c r="L84" s="86"/>
      <c r="M84" s="86"/>
      <c r="N84" s="86"/>
      <c r="R84" s="220"/>
      <c r="S84" s="221" t="s">
        <v>158</v>
      </c>
      <c r="T84" s="1049"/>
      <c r="U84" s="1092">
        <v>0</v>
      </c>
      <c r="V84" s="1093">
        <v>0</v>
      </c>
      <c r="W84" s="1093">
        <v>0</v>
      </c>
      <c r="X84" s="1153">
        <v>0</v>
      </c>
    </row>
    <row r="85" spans="2:25">
      <c r="B85" s="210" t="s">
        <v>121</v>
      </c>
      <c r="C85" s="211"/>
      <c r="D85" s="1050"/>
      <c r="E85" s="1177" t="str">
        <f t="shared" si="13"/>
        <v/>
      </c>
      <c r="F85" s="1137" t="str">
        <f t="shared" si="13"/>
        <v/>
      </c>
      <c r="G85" s="1131" t="str">
        <f t="shared" si="13"/>
        <v/>
      </c>
      <c r="H85" s="1159" t="str">
        <f t="shared" si="13"/>
        <v/>
      </c>
      <c r="I85" s="86"/>
      <c r="J85" s="86"/>
      <c r="K85" s="86"/>
      <c r="L85" s="86"/>
      <c r="M85" s="86"/>
      <c r="N85" s="86"/>
      <c r="R85" s="210" t="s">
        <v>159</v>
      </c>
      <c r="S85" s="211"/>
      <c r="T85" s="1050"/>
      <c r="U85" s="1099"/>
      <c r="V85" s="1085"/>
      <c r="W85" s="1085"/>
      <c r="X85" s="1154"/>
    </row>
    <row r="86" spans="2:25">
      <c r="B86" s="219"/>
      <c r="C86" s="185" t="s">
        <v>122</v>
      </c>
      <c r="D86" s="1038"/>
      <c r="E86" s="1202">
        <f>IF(U86="","",U86)</f>
        <v>80.14</v>
      </c>
      <c r="F86" s="1199">
        <f t="shared" ref="F86:H87" si="14">IF(V86="","",V86)</f>
        <v>124.14</v>
      </c>
      <c r="G86" s="1199">
        <f t="shared" si="14"/>
        <v>165.35</v>
      </c>
      <c r="H86" s="1178">
        <f t="shared" si="14"/>
        <v>227.64</v>
      </c>
      <c r="I86" s="86"/>
      <c r="J86" s="86"/>
      <c r="K86" s="86"/>
      <c r="L86" s="86"/>
      <c r="M86" s="86"/>
      <c r="N86" s="86"/>
      <c r="R86" s="219"/>
      <c r="S86" s="185" t="s">
        <v>160</v>
      </c>
      <c r="T86" s="1038"/>
      <c r="U86" s="1102">
        <v>80.14</v>
      </c>
      <c r="V86" s="1103">
        <v>124.14</v>
      </c>
      <c r="W86" s="1103">
        <v>165.35</v>
      </c>
      <c r="X86" s="1155">
        <v>227.64</v>
      </c>
    </row>
    <row r="87" spans="2:25">
      <c r="B87" s="226"/>
      <c r="C87" s="227" t="s">
        <v>123</v>
      </c>
      <c r="D87" s="1051"/>
      <c r="E87" s="1179">
        <f>IF(U87="","",U87)</f>
        <v>80.09</v>
      </c>
      <c r="F87" s="1185">
        <f t="shared" si="14"/>
        <v>124.08</v>
      </c>
      <c r="G87" s="1185">
        <f t="shared" si="14"/>
        <v>165.29</v>
      </c>
      <c r="H87" s="1192">
        <f t="shared" si="14"/>
        <v>227.57</v>
      </c>
      <c r="I87" s="86"/>
      <c r="J87" s="86"/>
      <c r="K87" s="86"/>
      <c r="L87" s="86"/>
      <c r="M87" s="86"/>
      <c r="N87" s="86"/>
      <c r="R87" s="226"/>
      <c r="S87" s="227" t="s">
        <v>161</v>
      </c>
      <c r="T87" s="1051"/>
      <c r="U87" s="1106">
        <v>80.09</v>
      </c>
      <c r="V87" s="1107">
        <v>124.08</v>
      </c>
      <c r="W87" s="1107">
        <v>165.29</v>
      </c>
      <c r="X87" s="1156">
        <v>227.57</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headerFooter>
    <oddHeader>&amp;L&amp;"Calibri"&amp;10&amp;KFF0000 Internal - 社外秘&amp;1#_x000D_</oddHeader>
    <oddFooter>&amp;L_x000D_&amp;1#&amp;"Calibri"&amp;10&amp;KFF0000 Internal - 社外秘</oddFooter>
  </headerFooter>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5"/>
  <sheetViews>
    <sheetView view="pageBreakPreview" zoomScaleNormal="100" zoomScaleSheetLayoutView="100" workbookViewId="0"/>
  </sheetViews>
  <sheetFormatPr baseColWidth="10" defaultColWidth="9" defaultRowHeight="14"/>
  <cols>
    <col min="1" max="2" width="2.5" style="83" customWidth="1"/>
    <col min="3" max="3" width="40.33203125" style="83" customWidth="1"/>
    <col min="4" max="7" width="9.83203125" style="83" customWidth="1"/>
    <col min="8" max="8" width="10.33203125" style="83" customWidth="1"/>
    <col min="9" max="9" width="6.6640625" style="83" bestFit="1" customWidth="1"/>
    <col min="10" max="10" width="10.5" style="128" customWidth="1"/>
    <col min="11" max="11" width="6.5" style="128" customWidth="1"/>
    <col min="12" max="12" width="9.5" style="83" customWidth="1"/>
    <col min="13" max="13" width="6.1640625" style="83" customWidth="1"/>
    <col min="14" max="14" width="9.5" style="83" customWidth="1"/>
    <col min="15" max="15" width="6.5" style="83" customWidth="1"/>
    <col min="16" max="16" width="9.5" style="83" customWidth="1"/>
    <col min="17" max="17" width="5.5" style="83" customWidth="1"/>
    <col min="18" max="16384" width="9" style="83"/>
  </cols>
  <sheetData>
    <row r="1" spans="1:21" ht="15" customHeight="1">
      <c r="A1" s="82"/>
      <c r="N1" s="6"/>
      <c r="O1" s="233"/>
      <c r="P1" s="86"/>
    </row>
    <row r="2" spans="1:21" ht="15" customHeight="1">
      <c r="A2" s="85" t="s">
        <v>173</v>
      </c>
    </row>
    <row r="3" spans="1:21" s="130" customFormat="1" ht="15" customHeight="1" thickBot="1">
      <c r="D3" s="130">
        <v>3</v>
      </c>
      <c r="E3" s="130">
        <v>4</v>
      </c>
      <c r="F3" s="130">
        <v>5</v>
      </c>
      <c r="G3" s="130">
        <v>6</v>
      </c>
      <c r="J3" s="128"/>
      <c r="K3" s="128"/>
      <c r="O3" s="129" t="s">
        <v>34</v>
      </c>
      <c r="Q3" s="271"/>
    </row>
    <row r="4" spans="1:21" s="87" customFormat="1" ht="15" customHeight="1">
      <c r="A4" s="2001"/>
      <c r="B4" s="2002"/>
      <c r="C4" s="2002"/>
      <c r="D4" s="1984" t="s">
        <v>26</v>
      </c>
      <c r="E4" s="1985"/>
      <c r="F4" s="1985"/>
      <c r="G4" s="1985"/>
      <c r="H4" s="2020" t="s">
        <v>26</v>
      </c>
      <c r="I4" s="2021"/>
      <c r="J4" s="2021"/>
      <c r="K4" s="2021"/>
      <c r="L4" s="2021"/>
      <c r="M4" s="2021"/>
      <c r="N4" s="2021"/>
      <c r="O4" s="2022"/>
      <c r="P4" s="2023"/>
      <c r="Q4" s="1978"/>
    </row>
    <row r="5" spans="1:21" s="87" customFormat="1" ht="15" customHeight="1">
      <c r="A5" s="2003"/>
      <c r="B5" s="1973"/>
      <c r="C5" s="1973"/>
      <c r="D5" s="1989">
        <v>2024</v>
      </c>
      <c r="E5" s="1990"/>
      <c r="F5" s="1990"/>
      <c r="G5" s="1990"/>
      <c r="H5" s="1991">
        <v>2025</v>
      </c>
      <c r="I5" s="1990"/>
      <c r="J5" s="1990"/>
      <c r="K5" s="1990"/>
      <c r="L5" s="1990"/>
      <c r="M5" s="1990"/>
      <c r="N5" s="1990"/>
      <c r="O5" s="1992"/>
      <c r="P5" s="1978"/>
      <c r="Q5" s="1978"/>
    </row>
    <row r="6" spans="1:21" s="87" customFormat="1" ht="15" customHeight="1">
      <c r="A6" s="2003"/>
      <c r="B6" s="1973"/>
      <c r="C6" s="1973"/>
      <c r="D6" s="132" t="s">
        <v>14</v>
      </c>
      <c r="E6" s="133" t="s">
        <v>102</v>
      </c>
      <c r="F6" s="133" t="s">
        <v>103</v>
      </c>
      <c r="G6" s="134" t="s">
        <v>104</v>
      </c>
      <c r="H6" s="135" t="s">
        <v>14</v>
      </c>
      <c r="I6" s="1993" t="s">
        <v>105</v>
      </c>
      <c r="J6" s="133" t="s">
        <v>102</v>
      </c>
      <c r="K6" s="1993" t="s">
        <v>105</v>
      </c>
      <c r="L6" s="133" t="s">
        <v>103</v>
      </c>
      <c r="M6" s="1993" t="s">
        <v>105</v>
      </c>
      <c r="N6" s="133" t="s">
        <v>104</v>
      </c>
      <c r="O6" s="1995" t="s">
        <v>105</v>
      </c>
      <c r="Q6" s="2018"/>
    </row>
    <row r="7" spans="1:21" s="87" customFormat="1" ht="15" customHeight="1">
      <c r="A7" s="2004"/>
      <c r="B7" s="1982"/>
      <c r="C7" s="1982"/>
      <c r="D7" s="136" t="s">
        <v>106</v>
      </c>
      <c r="E7" s="137" t="s">
        <v>106</v>
      </c>
      <c r="F7" s="137" t="s">
        <v>106</v>
      </c>
      <c r="G7" s="138" t="s">
        <v>106</v>
      </c>
      <c r="H7" s="139" t="s">
        <v>106</v>
      </c>
      <c r="I7" s="1994"/>
      <c r="J7" s="137" t="s">
        <v>106</v>
      </c>
      <c r="K7" s="1994"/>
      <c r="L7" s="137" t="s">
        <v>106</v>
      </c>
      <c r="M7" s="1994"/>
      <c r="N7" s="137" t="s">
        <v>106</v>
      </c>
      <c r="O7" s="1996"/>
      <c r="Q7" s="2019"/>
    </row>
    <row r="8" spans="1:21" ht="15" customHeight="1">
      <c r="A8" s="140" t="s">
        <v>39</v>
      </c>
      <c r="B8" s="141"/>
      <c r="C8" s="142"/>
      <c r="D8" s="272">
        <v>236.9</v>
      </c>
      <c r="E8" s="273">
        <v>315.89999999999998</v>
      </c>
      <c r="F8" s="273">
        <v>315.7</v>
      </c>
      <c r="G8" s="274">
        <v>302.10000000000002</v>
      </c>
      <c r="H8" s="275">
        <v>288.5</v>
      </c>
      <c r="I8" s="144">
        <v>21.8</v>
      </c>
      <c r="J8" s="238">
        <v>290</v>
      </c>
      <c r="K8" s="144">
        <v>-8.1999999999999993</v>
      </c>
      <c r="L8" s="238"/>
      <c r="M8" s="144"/>
      <c r="N8" s="238"/>
      <c r="O8" s="239"/>
      <c r="P8" s="276"/>
      <c r="Q8" s="277"/>
      <c r="R8" s="277"/>
      <c r="S8" s="277"/>
      <c r="T8" s="277"/>
      <c r="U8" s="277"/>
    </row>
    <row r="9" spans="1:21" ht="15" customHeight="1">
      <c r="A9" s="140"/>
      <c r="B9" s="147" t="s">
        <v>41</v>
      </c>
      <c r="C9" s="148"/>
      <c r="D9" s="278">
        <v>204.5</v>
      </c>
      <c r="E9" s="279">
        <v>281.10000000000002</v>
      </c>
      <c r="F9" s="279">
        <v>264.8</v>
      </c>
      <c r="G9" s="280">
        <v>247.6</v>
      </c>
      <c r="H9" s="281">
        <v>259.7</v>
      </c>
      <c r="I9" s="150">
        <v>27</v>
      </c>
      <c r="J9" s="245">
        <v>251.7</v>
      </c>
      <c r="K9" s="150">
        <v>-10.5</v>
      </c>
      <c r="L9" s="245"/>
      <c r="M9" s="150"/>
      <c r="N9" s="245"/>
      <c r="O9" s="246"/>
      <c r="P9" s="276"/>
      <c r="Q9" s="277"/>
      <c r="R9" s="277"/>
      <c r="S9" s="277"/>
      <c r="T9" s="277"/>
      <c r="U9" s="277"/>
    </row>
    <row r="10" spans="1:21" ht="15" customHeight="1">
      <c r="A10" s="140"/>
      <c r="B10" s="152"/>
      <c r="C10" s="153" t="s">
        <v>107</v>
      </c>
      <c r="D10" s="282">
        <v>103.2</v>
      </c>
      <c r="E10" s="283">
        <v>114</v>
      </c>
      <c r="F10" s="283">
        <v>114.5</v>
      </c>
      <c r="G10" s="284">
        <v>129.5</v>
      </c>
      <c r="H10" s="285">
        <v>103</v>
      </c>
      <c r="I10" s="156">
        <v>-0.2</v>
      </c>
      <c r="J10" s="251">
        <v>120.4</v>
      </c>
      <c r="K10" s="156">
        <v>5.6</v>
      </c>
      <c r="L10" s="251"/>
      <c r="M10" s="156"/>
      <c r="N10" s="251"/>
      <c r="O10" s="252"/>
      <c r="P10" s="276"/>
      <c r="Q10" s="277"/>
      <c r="R10" s="277"/>
      <c r="S10" s="277"/>
      <c r="T10" s="277"/>
      <c r="U10" s="277"/>
    </row>
    <row r="11" spans="1:21" ht="15" customHeight="1">
      <c r="A11" s="140"/>
      <c r="B11" s="152"/>
      <c r="C11" s="153" t="s">
        <v>108</v>
      </c>
      <c r="D11" s="282">
        <v>101.3</v>
      </c>
      <c r="E11" s="283">
        <v>167.1</v>
      </c>
      <c r="F11" s="283">
        <v>150.30000000000001</v>
      </c>
      <c r="G11" s="284">
        <v>118.1</v>
      </c>
      <c r="H11" s="285">
        <v>156.69999999999999</v>
      </c>
      <c r="I11" s="156">
        <v>54.7</v>
      </c>
      <c r="J11" s="251">
        <v>131.4</v>
      </c>
      <c r="K11" s="156">
        <v>-21.4</v>
      </c>
      <c r="L11" s="251"/>
      <c r="M11" s="156"/>
      <c r="N11" s="251"/>
      <c r="O11" s="252"/>
      <c r="P11" s="276"/>
      <c r="Q11" s="277"/>
      <c r="R11" s="277"/>
      <c r="S11" s="277"/>
      <c r="T11" s="277"/>
      <c r="U11" s="277"/>
    </row>
    <row r="12" spans="1:21" ht="15" customHeight="1">
      <c r="A12" s="140"/>
      <c r="B12" s="152" t="s">
        <v>42</v>
      </c>
      <c r="C12" s="148"/>
      <c r="D12" s="278">
        <v>32.5</v>
      </c>
      <c r="E12" s="279">
        <v>34.9</v>
      </c>
      <c r="F12" s="279">
        <v>50.9</v>
      </c>
      <c r="G12" s="280">
        <v>54.5</v>
      </c>
      <c r="H12" s="281">
        <v>28.7</v>
      </c>
      <c r="I12" s="150">
        <v>-11.7</v>
      </c>
      <c r="J12" s="245">
        <v>38.299999999999997</v>
      </c>
      <c r="K12" s="150">
        <v>9.6999999999999993</v>
      </c>
      <c r="L12" s="245"/>
      <c r="M12" s="150"/>
      <c r="N12" s="245"/>
      <c r="O12" s="246"/>
      <c r="P12" s="276"/>
      <c r="Q12" s="286"/>
      <c r="R12" s="277"/>
      <c r="S12" s="277"/>
      <c r="T12" s="277"/>
      <c r="U12" s="277"/>
    </row>
    <row r="13" spans="1:21" ht="15" customHeight="1">
      <c r="A13" s="140"/>
      <c r="B13" s="158"/>
      <c r="C13" s="159" t="s">
        <v>109</v>
      </c>
      <c r="D13" s="282">
        <v>21</v>
      </c>
      <c r="E13" s="283">
        <v>33.799999999999997</v>
      </c>
      <c r="F13" s="283">
        <v>39.6</v>
      </c>
      <c r="G13" s="284">
        <v>53</v>
      </c>
      <c r="H13" s="285">
        <v>25.3</v>
      </c>
      <c r="I13" s="160">
        <v>20.5</v>
      </c>
      <c r="J13" s="251">
        <v>37</v>
      </c>
      <c r="K13" s="160">
        <v>9.5</v>
      </c>
      <c r="L13" s="251"/>
      <c r="M13" s="160"/>
      <c r="N13" s="251"/>
      <c r="O13" s="253"/>
      <c r="P13" s="276"/>
      <c r="R13" s="277"/>
      <c r="S13" s="277"/>
      <c r="T13" s="277"/>
      <c r="U13" s="277"/>
    </row>
    <row r="14" spans="1:21" ht="15" customHeight="1">
      <c r="A14" s="140"/>
      <c r="B14" s="158"/>
      <c r="C14" s="159" t="s">
        <v>169</v>
      </c>
      <c r="D14" s="282">
        <v>20.399999999999999</v>
      </c>
      <c r="E14" s="283">
        <v>33.4</v>
      </c>
      <c r="F14" s="283">
        <v>38.9</v>
      </c>
      <c r="G14" s="284">
        <v>52.1</v>
      </c>
      <c r="H14" s="285">
        <v>24.5</v>
      </c>
      <c r="I14" s="160">
        <v>20.100000000000001</v>
      </c>
      <c r="J14" s="251">
        <v>35.5</v>
      </c>
      <c r="K14" s="160">
        <v>6.3</v>
      </c>
      <c r="L14" s="251"/>
      <c r="M14" s="160"/>
      <c r="N14" s="251"/>
      <c r="O14" s="253"/>
      <c r="P14" s="276"/>
      <c r="R14" s="277"/>
      <c r="S14" s="277"/>
      <c r="T14" s="277"/>
      <c r="U14" s="277"/>
    </row>
    <row r="15" spans="1:21" ht="15" customHeight="1">
      <c r="A15" s="140"/>
      <c r="B15" s="158"/>
      <c r="C15" s="159" t="s">
        <v>111</v>
      </c>
      <c r="D15" s="1712">
        <v>11.5</v>
      </c>
      <c r="E15" s="283">
        <v>1</v>
      </c>
      <c r="F15" s="283">
        <v>11.2</v>
      </c>
      <c r="G15" s="284">
        <v>1.5</v>
      </c>
      <c r="H15" s="285">
        <v>3.4</v>
      </c>
      <c r="I15" s="160">
        <v>-70.400000000000006</v>
      </c>
      <c r="J15" s="251">
        <v>1.3</v>
      </c>
      <c r="K15" s="160">
        <v>30</v>
      </c>
      <c r="L15" s="251"/>
      <c r="M15" s="160"/>
      <c r="N15" s="251"/>
      <c r="O15" s="253"/>
      <c r="P15" s="276"/>
      <c r="R15" s="277"/>
      <c r="S15" s="277"/>
      <c r="T15" s="277"/>
      <c r="U15" s="277"/>
    </row>
    <row r="16" spans="1:21" ht="15" customHeight="1">
      <c r="A16" s="161" t="s">
        <v>43</v>
      </c>
      <c r="B16" s="162"/>
      <c r="C16" s="162"/>
      <c r="D16" s="278">
        <v>-72.599999999999994</v>
      </c>
      <c r="E16" s="279">
        <v>-87.6</v>
      </c>
      <c r="F16" s="279">
        <v>-83.9</v>
      </c>
      <c r="G16" s="280">
        <v>-94</v>
      </c>
      <c r="H16" s="281">
        <v>-87.5</v>
      </c>
      <c r="I16" s="150">
        <v>20.5</v>
      </c>
      <c r="J16" s="245">
        <v>-87.7</v>
      </c>
      <c r="K16" s="150">
        <v>0.1</v>
      </c>
      <c r="L16" s="245"/>
      <c r="M16" s="150"/>
      <c r="N16" s="245"/>
      <c r="O16" s="246"/>
      <c r="P16" s="276"/>
      <c r="R16" s="277"/>
      <c r="S16" s="277"/>
      <c r="T16" s="277"/>
      <c r="U16" s="277"/>
    </row>
    <row r="17" spans="1:21" ht="15" customHeight="1">
      <c r="A17" s="163"/>
      <c r="B17" s="164"/>
      <c r="C17" s="165" t="s">
        <v>112</v>
      </c>
      <c r="D17" s="287">
        <v>35.5</v>
      </c>
      <c r="E17" s="288">
        <v>31.2</v>
      </c>
      <c r="F17" s="288">
        <v>31.7</v>
      </c>
      <c r="G17" s="289">
        <v>38</v>
      </c>
      <c r="H17" s="290">
        <v>33.700000000000003</v>
      </c>
      <c r="I17" s="1932" t="s">
        <v>40</v>
      </c>
      <c r="J17" s="255">
        <v>34.799999999999997</v>
      </c>
      <c r="K17" s="1921" t="s">
        <v>40</v>
      </c>
      <c r="L17" s="255"/>
      <c r="M17" s="1921"/>
      <c r="N17" s="255"/>
      <c r="O17" s="1922"/>
      <c r="P17" s="276"/>
      <c r="R17" s="277"/>
      <c r="S17" s="277"/>
      <c r="T17" s="277"/>
      <c r="U17" s="277"/>
    </row>
    <row r="18" spans="1:21" ht="15" customHeight="1">
      <c r="A18" s="171" t="s">
        <v>44</v>
      </c>
      <c r="B18" s="172"/>
      <c r="C18" s="172"/>
      <c r="D18" s="291">
        <v>164.3</v>
      </c>
      <c r="E18" s="292">
        <v>228.3</v>
      </c>
      <c r="F18" s="292">
        <v>231.8</v>
      </c>
      <c r="G18" s="293">
        <v>208.1</v>
      </c>
      <c r="H18" s="294">
        <v>201</v>
      </c>
      <c r="I18" s="174">
        <v>22.3</v>
      </c>
      <c r="J18" s="261">
        <v>202.3</v>
      </c>
      <c r="K18" s="174">
        <v>-11.4</v>
      </c>
      <c r="L18" s="261"/>
      <c r="M18" s="174"/>
      <c r="N18" s="261"/>
      <c r="O18" s="262"/>
      <c r="P18" s="276"/>
      <c r="R18" s="277"/>
      <c r="S18" s="277"/>
      <c r="T18" s="277"/>
      <c r="U18" s="277"/>
    </row>
    <row r="19" spans="1:21" ht="15" customHeight="1">
      <c r="A19" s="177"/>
      <c r="B19" s="178"/>
      <c r="C19" s="179" t="s">
        <v>113</v>
      </c>
      <c r="D19" s="295">
        <v>69.400000000000006</v>
      </c>
      <c r="E19" s="296">
        <v>72.3</v>
      </c>
      <c r="F19" s="296">
        <v>73.400000000000006</v>
      </c>
      <c r="G19" s="297">
        <v>68.900000000000006</v>
      </c>
      <c r="H19" s="298">
        <v>69.7</v>
      </c>
      <c r="I19" s="1930" t="s">
        <v>40</v>
      </c>
      <c r="J19" s="264">
        <v>69.8</v>
      </c>
      <c r="K19" s="1924" t="s">
        <v>40</v>
      </c>
      <c r="L19" s="264"/>
      <c r="M19" s="1924"/>
      <c r="N19" s="264"/>
      <c r="O19" s="1926"/>
      <c r="P19" s="299"/>
      <c r="R19" s="277"/>
      <c r="S19" s="277"/>
      <c r="T19" s="277"/>
      <c r="U19" s="277"/>
    </row>
    <row r="20" spans="1:21" s="126" customFormat="1" ht="15" customHeight="1">
      <c r="A20" s="1027" t="s">
        <v>114</v>
      </c>
      <c r="B20" s="1265"/>
      <c r="C20" s="1265"/>
      <c r="D20" s="282">
        <v>-41.2</v>
      </c>
      <c r="E20" s="283">
        <v>-42.8</v>
      </c>
      <c r="F20" s="283">
        <v>-43.9</v>
      </c>
      <c r="G20" s="284">
        <v>-49.1</v>
      </c>
      <c r="H20" s="285">
        <v>-40.700000000000003</v>
      </c>
      <c r="I20" s="156">
        <v>-1.2</v>
      </c>
      <c r="J20" s="251">
        <v>-45.5</v>
      </c>
      <c r="K20" s="156">
        <v>6.3</v>
      </c>
      <c r="L20" s="251"/>
      <c r="M20" s="156"/>
      <c r="N20" s="251"/>
      <c r="O20" s="252"/>
      <c r="P20" s="302"/>
      <c r="Q20" s="83"/>
      <c r="R20" s="277"/>
      <c r="S20" s="277"/>
      <c r="T20" s="277"/>
      <c r="U20" s="277"/>
    </row>
    <row r="21" spans="1:21" ht="15" customHeight="1">
      <c r="A21" s="1642"/>
      <c r="B21" s="1637"/>
      <c r="C21" s="1640" t="s">
        <v>113</v>
      </c>
      <c r="D21" s="303">
        <v>17.399999999999999</v>
      </c>
      <c r="E21" s="304">
        <v>13.5</v>
      </c>
      <c r="F21" s="304">
        <v>13.9</v>
      </c>
      <c r="G21" s="305">
        <v>16.3</v>
      </c>
      <c r="H21" s="306">
        <v>14.1</v>
      </c>
      <c r="I21" s="1931" t="s">
        <v>40</v>
      </c>
      <c r="J21" s="1854">
        <v>15.7</v>
      </c>
      <c r="K21" s="156" t="s">
        <v>40</v>
      </c>
      <c r="L21" s="265"/>
      <c r="M21" s="1923"/>
      <c r="N21" s="265"/>
      <c r="O21" s="1928"/>
      <c r="P21" s="299"/>
      <c r="R21" s="277"/>
      <c r="S21" s="277"/>
      <c r="T21" s="277"/>
      <c r="U21" s="277"/>
    </row>
    <row r="22" spans="1:21" s="301" customFormat="1" ht="15" customHeight="1">
      <c r="A22" s="1027" t="s">
        <v>115</v>
      </c>
      <c r="B22" s="1643"/>
      <c r="C22" s="1641"/>
      <c r="D22" s="282">
        <v>-21.2</v>
      </c>
      <c r="E22" s="283">
        <v>-25.4</v>
      </c>
      <c r="F22" s="283">
        <v>-25.9</v>
      </c>
      <c r="G22" s="284">
        <v>-29.8</v>
      </c>
      <c r="H22" s="285">
        <v>-21</v>
      </c>
      <c r="I22" s="160">
        <v>-0.9</v>
      </c>
      <c r="J22" s="251">
        <v>-24.4</v>
      </c>
      <c r="K22" s="156">
        <v>-3.9</v>
      </c>
      <c r="L22" s="251"/>
      <c r="M22" s="156"/>
      <c r="N22" s="251"/>
      <c r="O22" s="866"/>
      <c r="P22" s="300"/>
      <c r="Q22" s="83"/>
      <c r="R22" s="277"/>
      <c r="S22" s="277"/>
      <c r="T22" s="277"/>
      <c r="U22" s="277"/>
    </row>
    <row r="23" spans="1:21" ht="15" customHeight="1">
      <c r="A23" s="1642"/>
      <c r="B23" s="1637"/>
      <c r="C23" s="1640" t="s">
        <v>113</v>
      </c>
      <c r="D23" s="303">
        <v>8.9</v>
      </c>
      <c r="E23" s="304">
        <v>8</v>
      </c>
      <c r="F23" s="304">
        <v>8.1999999999999993</v>
      </c>
      <c r="G23" s="305">
        <v>9.9</v>
      </c>
      <c r="H23" s="306">
        <v>7.3</v>
      </c>
      <c r="I23" s="1931" t="s">
        <v>40</v>
      </c>
      <c r="J23" s="1929">
        <v>8.4</v>
      </c>
      <c r="K23" s="1923" t="s">
        <v>40</v>
      </c>
      <c r="L23" s="265"/>
      <c r="M23" s="1923"/>
      <c r="N23" s="265"/>
      <c r="O23" s="1928"/>
      <c r="P23" s="299"/>
      <c r="R23" s="277"/>
      <c r="S23" s="277"/>
      <c r="T23" s="277"/>
      <c r="U23" s="277"/>
    </row>
    <row r="24" spans="1:21" s="301" customFormat="1" ht="15" customHeight="1">
      <c r="A24" s="1648" t="s">
        <v>116</v>
      </c>
      <c r="B24" s="1643"/>
      <c r="C24" s="1608"/>
      <c r="D24" s="282">
        <v>0.2</v>
      </c>
      <c r="E24" s="283">
        <v>0.6</v>
      </c>
      <c r="F24" s="283">
        <v>1.6</v>
      </c>
      <c r="G24" s="251">
        <v>0.3</v>
      </c>
      <c r="H24" s="285">
        <v>0.3</v>
      </c>
      <c r="I24" s="156">
        <v>50</v>
      </c>
      <c r="J24" s="251">
        <v>0.1</v>
      </c>
      <c r="K24" s="156">
        <v>-83.3</v>
      </c>
      <c r="L24" s="251"/>
      <c r="M24" s="156"/>
      <c r="N24" s="251"/>
      <c r="O24" s="252"/>
      <c r="P24" s="300"/>
      <c r="Q24" s="83"/>
      <c r="R24" s="277"/>
      <c r="S24" s="277"/>
      <c r="T24" s="277"/>
      <c r="U24" s="277"/>
    </row>
    <row r="25" spans="1:21" s="301" customFormat="1" ht="15" customHeight="1">
      <c r="A25" s="194" t="s">
        <v>48</v>
      </c>
      <c r="B25" s="172"/>
      <c r="C25" s="1036"/>
      <c r="D25" s="291">
        <v>102.1</v>
      </c>
      <c r="E25" s="292">
        <v>160.69999999999999</v>
      </c>
      <c r="F25" s="292">
        <v>163.69999999999999</v>
      </c>
      <c r="G25" s="293">
        <v>129.5</v>
      </c>
      <c r="H25" s="294">
        <v>139.5</v>
      </c>
      <c r="I25" s="174">
        <v>36.6</v>
      </c>
      <c r="J25" s="261">
        <v>132.5</v>
      </c>
      <c r="K25" s="174">
        <v>-17.5</v>
      </c>
      <c r="L25" s="261"/>
      <c r="M25" s="174"/>
      <c r="N25" s="261"/>
      <c r="O25" s="262"/>
      <c r="P25" s="300"/>
      <c r="Q25" s="83"/>
      <c r="R25" s="277"/>
      <c r="S25" s="277"/>
      <c r="T25" s="277"/>
      <c r="U25" s="277"/>
    </row>
    <row r="26" spans="1:21" ht="15" customHeight="1">
      <c r="A26" s="1275"/>
      <c r="B26" s="178"/>
      <c r="C26" s="1037" t="s">
        <v>113</v>
      </c>
      <c r="D26" s="295">
        <v>43.1</v>
      </c>
      <c r="E26" s="296">
        <v>50.9</v>
      </c>
      <c r="F26" s="296">
        <v>51.9</v>
      </c>
      <c r="G26" s="297">
        <v>42.9</v>
      </c>
      <c r="H26" s="298">
        <v>48.4</v>
      </c>
      <c r="I26" s="1863" t="s">
        <v>40</v>
      </c>
      <c r="J26" s="264">
        <v>45.7</v>
      </c>
      <c r="K26" s="1924" t="s">
        <v>40</v>
      </c>
      <c r="L26" s="264"/>
      <c r="M26" s="1924"/>
      <c r="N26" s="264"/>
      <c r="O26" s="1926"/>
      <c r="P26" s="307"/>
      <c r="R26" s="277"/>
      <c r="S26" s="277"/>
      <c r="T26" s="277"/>
      <c r="U26" s="277"/>
    </row>
    <row r="27" spans="1:21" s="301" customFormat="1" ht="15" customHeight="1">
      <c r="A27" s="1032" t="s">
        <v>49</v>
      </c>
      <c r="B27" s="1265"/>
      <c r="C27" s="1649"/>
      <c r="D27" s="1938">
        <v>0</v>
      </c>
      <c r="E27" s="1939">
        <v>0</v>
      </c>
      <c r="F27" s="1939">
        <v>0</v>
      </c>
      <c r="G27" s="284" t="s">
        <v>118</v>
      </c>
      <c r="H27" s="1687">
        <v>0</v>
      </c>
      <c r="I27" s="308">
        <v>0</v>
      </c>
      <c r="J27" s="251">
        <v>-0.1</v>
      </c>
      <c r="K27" s="308" t="s">
        <v>40</v>
      </c>
      <c r="L27" s="251"/>
      <c r="M27" s="308"/>
      <c r="N27" s="251"/>
      <c r="O27" s="800"/>
      <c r="P27" s="802"/>
      <c r="Q27" s="83"/>
      <c r="R27" s="277"/>
      <c r="S27" s="277"/>
      <c r="T27" s="277"/>
      <c r="U27" s="277"/>
    </row>
    <row r="28" spans="1:21" ht="15" customHeight="1">
      <c r="A28" s="197" t="s">
        <v>51</v>
      </c>
      <c r="B28" s="185"/>
      <c r="C28" s="198"/>
      <c r="D28" s="1938">
        <v>0</v>
      </c>
      <c r="E28" s="283">
        <v>0.5</v>
      </c>
      <c r="F28" s="283">
        <v>-1.6</v>
      </c>
      <c r="G28" s="284">
        <v>2.1</v>
      </c>
      <c r="H28" s="285">
        <v>-0.8</v>
      </c>
      <c r="I28" s="160" t="s">
        <v>40</v>
      </c>
      <c r="J28" s="1951">
        <v>-0.6</v>
      </c>
      <c r="K28" s="156" t="s">
        <v>40</v>
      </c>
      <c r="L28" s="1952"/>
      <c r="M28" s="308"/>
      <c r="N28" s="251"/>
      <c r="O28" s="252"/>
      <c r="P28" s="276"/>
      <c r="R28" s="277"/>
      <c r="S28" s="277"/>
      <c r="T28" s="277"/>
      <c r="U28" s="277"/>
    </row>
    <row r="29" spans="1:21" ht="15" customHeight="1">
      <c r="A29" s="161" t="s">
        <v>52</v>
      </c>
      <c r="B29" s="162"/>
      <c r="C29" s="199"/>
      <c r="D29" s="278">
        <v>102.1</v>
      </c>
      <c r="E29" s="279">
        <v>161.19999999999999</v>
      </c>
      <c r="F29" s="279">
        <v>162.1</v>
      </c>
      <c r="G29" s="280">
        <v>131.6</v>
      </c>
      <c r="H29" s="281">
        <v>138.69999999999999</v>
      </c>
      <c r="I29" s="150">
        <v>35.799999999999997</v>
      </c>
      <c r="J29" s="924">
        <v>131.80000000000001</v>
      </c>
      <c r="K29" s="1950">
        <v>-18.2</v>
      </c>
      <c r="L29" s="924"/>
      <c r="M29" s="150"/>
      <c r="N29" s="309"/>
      <c r="O29" s="246"/>
      <c r="P29" s="307"/>
      <c r="R29" s="277"/>
      <c r="S29" s="277"/>
      <c r="T29" s="277"/>
      <c r="U29" s="277"/>
    </row>
    <row r="30" spans="1:21" ht="15" customHeight="1">
      <c r="A30" s="163"/>
      <c r="B30" s="164"/>
      <c r="C30" s="165" t="s">
        <v>113</v>
      </c>
      <c r="D30" s="287">
        <v>43.1</v>
      </c>
      <c r="E30" s="288">
        <v>51</v>
      </c>
      <c r="F30" s="288">
        <v>51.3</v>
      </c>
      <c r="G30" s="289">
        <v>43.6</v>
      </c>
      <c r="H30" s="290">
        <v>48.1</v>
      </c>
      <c r="I30" s="1861" t="s">
        <v>40</v>
      </c>
      <c r="J30" s="255">
        <v>45.4</v>
      </c>
      <c r="K30" s="1921" t="s">
        <v>40</v>
      </c>
      <c r="L30" s="255"/>
      <c r="M30" s="1921"/>
      <c r="N30" s="310"/>
      <c r="O30" s="1922"/>
      <c r="P30" s="299"/>
      <c r="R30" s="277"/>
      <c r="S30" s="277"/>
      <c r="T30" s="277"/>
      <c r="U30" s="277"/>
    </row>
    <row r="31" spans="1:21" ht="15" customHeight="1">
      <c r="A31" s="197" t="s">
        <v>53</v>
      </c>
      <c r="B31" s="185"/>
      <c r="C31" s="198"/>
      <c r="D31" s="282">
        <v>-26.2</v>
      </c>
      <c r="E31" s="283">
        <v>-47.7</v>
      </c>
      <c r="F31" s="283">
        <v>-50.3</v>
      </c>
      <c r="G31" s="284">
        <v>-35.799999999999997</v>
      </c>
      <c r="H31" s="285">
        <v>-39.5</v>
      </c>
      <c r="I31" s="156">
        <v>50.8</v>
      </c>
      <c r="J31" s="251">
        <v>-37.6</v>
      </c>
      <c r="K31" s="156">
        <v>-21.2</v>
      </c>
      <c r="L31" s="251"/>
      <c r="M31" s="156"/>
      <c r="N31" s="311"/>
      <c r="O31" s="252"/>
      <c r="P31" s="299"/>
      <c r="R31" s="277"/>
      <c r="S31" s="277"/>
      <c r="T31" s="277"/>
      <c r="U31" s="277"/>
    </row>
    <row r="32" spans="1:21" ht="15" customHeight="1">
      <c r="A32" s="171" t="s">
        <v>54</v>
      </c>
      <c r="B32" s="172"/>
      <c r="C32" s="195"/>
      <c r="D32" s="291">
        <v>76</v>
      </c>
      <c r="E32" s="292">
        <v>113.5</v>
      </c>
      <c r="F32" s="292">
        <v>111.8</v>
      </c>
      <c r="G32" s="293">
        <v>95.8</v>
      </c>
      <c r="H32" s="294">
        <v>99.2</v>
      </c>
      <c r="I32" s="174">
        <v>30.5</v>
      </c>
      <c r="J32" s="261">
        <v>94.3</v>
      </c>
      <c r="K32" s="174">
        <v>-16.899999999999999</v>
      </c>
      <c r="L32" s="261"/>
      <c r="M32" s="174"/>
      <c r="N32" s="312"/>
      <c r="O32" s="262"/>
      <c r="P32" s="299"/>
      <c r="R32" s="277"/>
      <c r="S32" s="277"/>
      <c r="T32" s="277"/>
      <c r="U32" s="277"/>
    </row>
    <row r="33" spans="1:21" s="126" customFormat="1" ht="15" customHeight="1">
      <c r="A33" s="200"/>
      <c r="B33" s="201"/>
      <c r="C33" s="202" t="s">
        <v>113</v>
      </c>
      <c r="D33" s="295">
        <v>32.1</v>
      </c>
      <c r="E33" s="313">
        <v>35.9</v>
      </c>
      <c r="F33" s="313">
        <v>35.4</v>
      </c>
      <c r="G33" s="297">
        <v>31.7</v>
      </c>
      <c r="H33" s="298">
        <v>34.4</v>
      </c>
      <c r="I33" s="1930" t="s">
        <v>40</v>
      </c>
      <c r="J33" s="264">
        <v>32.5</v>
      </c>
      <c r="K33" s="1924" t="s">
        <v>40</v>
      </c>
      <c r="L33" s="314"/>
      <c r="M33" s="1924"/>
      <c r="N33" s="314"/>
      <c r="O33" s="1926"/>
      <c r="P33" s="307"/>
      <c r="Q33" s="83"/>
      <c r="R33" s="277"/>
      <c r="S33" s="277"/>
      <c r="T33" s="277"/>
      <c r="U33" s="277"/>
    </row>
    <row r="34" spans="1:21" ht="5" customHeight="1">
      <c r="A34" s="203"/>
      <c r="B34" s="204"/>
      <c r="C34" s="205"/>
      <c r="D34" s="1953"/>
      <c r="E34" s="316"/>
      <c r="F34" s="316"/>
      <c r="G34" s="317"/>
      <c r="H34" s="318"/>
      <c r="I34" s="319"/>
      <c r="J34" s="1855"/>
      <c r="K34" s="759"/>
      <c r="L34" s="320"/>
      <c r="M34" s="765"/>
      <c r="N34" s="320"/>
      <c r="O34" s="768"/>
      <c r="P34" s="299"/>
      <c r="R34" s="277"/>
      <c r="S34" s="277"/>
      <c r="T34" s="277"/>
      <c r="U34" s="277"/>
    </row>
    <row r="35" spans="1:21" ht="15" customHeight="1">
      <c r="A35" s="210" t="s">
        <v>55</v>
      </c>
      <c r="B35" s="211"/>
      <c r="C35" s="1646"/>
      <c r="D35" s="1644" t="s">
        <v>174</v>
      </c>
      <c r="E35" s="323" t="s">
        <v>174</v>
      </c>
      <c r="F35" s="323" t="s">
        <v>174</v>
      </c>
      <c r="G35" s="324" t="s">
        <v>174</v>
      </c>
      <c r="H35" s="1683" t="s">
        <v>174</v>
      </c>
      <c r="I35" s="1684"/>
      <c r="J35" s="1850"/>
      <c r="K35" s="1851"/>
      <c r="L35" s="325"/>
      <c r="M35" s="766"/>
      <c r="N35" s="325"/>
      <c r="O35" s="769"/>
      <c r="P35" s="307"/>
      <c r="R35" s="277"/>
      <c r="S35" s="277"/>
      <c r="T35" s="277"/>
      <c r="U35" s="277"/>
    </row>
    <row r="36" spans="1:21" s="126" customFormat="1" ht="15" customHeight="1">
      <c r="A36" s="219"/>
      <c r="B36" s="185" t="s">
        <v>119</v>
      </c>
      <c r="C36" s="1044"/>
      <c r="D36" s="327">
        <v>76</v>
      </c>
      <c r="E36" s="328">
        <v>113.5</v>
      </c>
      <c r="F36" s="328">
        <v>111.8</v>
      </c>
      <c r="G36" s="329">
        <v>95.8</v>
      </c>
      <c r="H36" s="1685">
        <v>99.2</v>
      </c>
      <c r="I36" s="1686">
        <v>30.5</v>
      </c>
      <c r="J36" s="1856">
        <v>94.3</v>
      </c>
      <c r="K36" s="1857">
        <v>-16.899999999999999</v>
      </c>
      <c r="L36" s="331"/>
      <c r="M36" s="363"/>
      <c r="N36" s="331"/>
      <c r="O36" s="365"/>
      <c r="P36" s="307"/>
      <c r="Q36" s="83"/>
      <c r="R36" s="277"/>
      <c r="S36" s="277"/>
      <c r="T36" s="277"/>
      <c r="U36" s="277"/>
    </row>
    <row r="37" spans="1:21" s="126" customFormat="1">
      <c r="A37" s="220"/>
      <c r="B37" s="221" t="s">
        <v>120</v>
      </c>
      <c r="C37" s="1049"/>
      <c r="D37" s="332" t="s">
        <v>40</v>
      </c>
      <c r="E37" s="333" t="s">
        <v>40</v>
      </c>
      <c r="F37" s="333" t="s">
        <v>40</v>
      </c>
      <c r="G37" s="334" t="s">
        <v>40</v>
      </c>
      <c r="H37" s="744" t="s">
        <v>40</v>
      </c>
      <c r="I37" s="330" t="s">
        <v>40</v>
      </c>
      <c r="J37" s="1858" t="s">
        <v>40</v>
      </c>
      <c r="K37" s="1857" t="s">
        <v>40</v>
      </c>
      <c r="L37" s="745"/>
      <c r="M37" s="363"/>
      <c r="N37" s="745"/>
      <c r="O37" s="365"/>
      <c r="P37" s="307"/>
      <c r="Q37" s="83"/>
      <c r="R37" s="277"/>
      <c r="S37" s="277"/>
      <c r="T37" s="277"/>
      <c r="U37" s="277"/>
    </row>
    <row r="38" spans="1:21" ht="15" customHeight="1" thickBot="1">
      <c r="A38" s="1212" t="s">
        <v>175</v>
      </c>
      <c r="B38" s="1213"/>
      <c r="C38" s="1215"/>
      <c r="D38" s="1645">
        <v>46.16</v>
      </c>
      <c r="E38" s="335">
        <v>68.989999999999995</v>
      </c>
      <c r="F38" s="335">
        <v>67.930000000000007</v>
      </c>
      <c r="G38" s="336">
        <v>58.22</v>
      </c>
      <c r="H38" s="337">
        <v>60.3</v>
      </c>
      <c r="I38" s="853">
        <v>30.6</v>
      </c>
      <c r="J38" s="1859">
        <v>57.27</v>
      </c>
      <c r="K38" s="1860">
        <v>-17</v>
      </c>
      <c r="L38" s="338"/>
      <c r="M38" s="767"/>
      <c r="N38" s="339"/>
      <c r="O38" s="770"/>
      <c r="P38" s="299"/>
      <c r="R38" s="277"/>
      <c r="S38" s="277"/>
      <c r="T38" s="277"/>
      <c r="U38" s="277"/>
    </row>
    <row r="39" spans="1:21" ht="15" customHeight="1">
      <c r="I39" s="1907"/>
      <c r="P39" s="307"/>
      <c r="R39" s="277"/>
      <c r="S39" s="277"/>
      <c r="T39" s="277"/>
      <c r="U39" s="277"/>
    </row>
    <row r="40" spans="1:21" ht="15" customHeight="1">
      <c r="A40" s="83" t="s">
        <v>176</v>
      </c>
      <c r="P40" s="307"/>
      <c r="R40" s="277"/>
      <c r="S40" s="277"/>
      <c r="T40" s="277"/>
      <c r="U40" s="277"/>
    </row>
    <row r="41" spans="1:21" ht="15" customHeight="1">
      <c r="A41" s="83" t="s">
        <v>177</v>
      </c>
      <c r="P41" s="340"/>
    </row>
    <row r="42" spans="1:21">
      <c r="A42" s="128" t="s">
        <v>124</v>
      </c>
    </row>
    <row r="43" spans="1:21">
      <c r="A43" s="128"/>
    </row>
    <row r="44" spans="1:21">
      <c r="A44" s="341"/>
      <c r="D44" s="277"/>
      <c r="E44" s="277"/>
      <c r="F44" s="277"/>
      <c r="G44" s="277"/>
    </row>
    <row r="45" spans="1:21">
      <c r="A45"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1" orientation="landscape" r:id="rId1"/>
  <headerFooter scaleWithDoc="0">
    <oddHeader>&amp;L&amp;"Calibri"&amp;10&amp;KFF0000 Internal - 社外秘&amp;1#_x000D_&amp;RChugai Pharmaceutical Co., Ltd. (4519) Supplementary Materials Consolidated Financial Statements for the six months ended June 30, 2025 (IFRS)　　　4</oddHeader>
    <oddFooter>&amp;L_x000D_&amp;1#&amp;"Calibri"&amp;10&amp;KFF0000 Internal - 社外秘</oddFoot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E148488-6120-4546-98FA-BED3D556E0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56809e-3cd8-45ca-8d35-4f9ba683d4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F257E3-FCDF-4EF6-B089-6C055FD884B8}">
  <ds:schemaRefs>
    <ds:schemaRef ds:uri="http://schemas.microsoft.com/sharepoint/v3/contenttype/forms"/>
  </ds:schemaRefs>
</ds:datastoreItem>
</file>

<file path=docMetadata/LabelInfo.xml><?xml version="1.0" encoding="utf-8"?>
<clbl:labelList xmlns:clbl="http://schemas.microsoft.com/office/2020/mipLabelMetadata">
  <clbl:label id="{8fb0999b-c0f8-44bf-9cc0-32b2b9ea88e6}" enabled="1" method="Standard" siteId="{a5bd0d07-eca3-4fda-9821-7c858c9deb8a}"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P02_PL_QTD E</vt:lpstr>
      <vt:lpstr>P02_PL_QTR E 基礎資料</vt:lpstr>
      <vt:lpstr>P03_PL_YTD E</vt:lpstr>
      <vt:lpstr>P03_PL_YTD E 基礎資料</vt:lpstr>
      <vt:lpstr>P04_PL_Core QTD E</vt:lpstr>
      <vt:lpstr>P04_PL_Core QTR E 基礎資料</vt:lpstr>
      <vt:lpstr>P05_PL_Core YTD E</vt:lpstr>
      <vt:lpstr>P05_PL_Core YTD E 基礎資料</vt:lpstr>
      <vt:lpstr>P06_Sales QTD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'P02_PL_QTD E'!Print_Area</vt:lpstr>
      <vt:lpstr>'P03_PL_YTD E'!Print_Area</vt:lpstr>
      <vt:lpstr>'P04_PL_Core QTD E'!Print_Area</vt:lpstr>
      <vt:lpstr>'P05_PL_Core YTD E'!Print_Area</vt:lpstr>
      <vt:lpstr>'P06_Sales QTD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2025-08-13T02:36:00Z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